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rce\OneDrive\Desktop\TVE Homepage\"/>
    </mc:Choice>
  </mc:AlternateContent>
  <xr:revisionPtr revIDLastSave="0" documentId="8_{B812D41D-0222-4941-B5E8-1075BB5DFC8E}" xr6:coauthVersionLast="47" xr6:coauthVersionMax="47" xr10:uidLastSave="{00000000-0000-0000-0000-000000000000}"/>
  <bookViews>
    <workbookView xWindow="-108" yWindow="-108" windowWidth="23256" windowHeight="12456" tabRatio="664"/>
  </bookViews>
  <sheets>
    <sheet name="ÜL-Daten-Erfassung" sheetId="1" r:id="rId1"/>
    <sheet name="1. Abrechnungszeitraum" sheetId="2" r:id="rId2"/>
    <sheet name="2. Abrechnungszeitraum" sheetId="7" r:id="rId3"/>
    <sheet name="intern" sheetId="10" r:id="rId4"/>
  </sheets>
  <definedNames>
    <definedName name="_xlnm.Print_Area" localSheetId="1">'1. Abrechnungszeitraum'!$A$1:$AF$38</definedName>
    <definedName name="_xlnm.Print_Area" localSheetId="2">'2. Abrechnungszeitraum'!$A$1:$AF$38</definedName>
    <definedName name="_xlnm.Print_Area" localSheetId="0">'ÜL-Daten-Erfassung'!$A$1:$F$27</definedName>
    <definedName name="Übungsleitervergütung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CV11" i="10"/>
  <c r="DG11" i="10"/>
  <c r="BD11" i="10"/>
  <c r="W11" i="10"/>
  <c r="AB11" i="10"/>
  <c r="FY6" i="10"/>
  <c r="DX6" i="10"/>
  <c r="EH6" i="10"/>
  <c r="CV6" i="10"/>
  <c r="DA6" i="10"/>
  <c r="DE6" i="10"/>
  <c r="DQ6" i="10"/>
  <c r="BN6" i="10"/>
  <c r="CE6" i="10"/>
  <c r="AX6" i="10"/>
  <c r="A11" i="10"/>
  <c r="Z1" i="10"/>
  <c r="B5" i="10"/>
  <c r="A6" i="10"/>
  <c r="D2" i="10"/>
  <c r="D1" i="10"/>
  <c r="C20" i="2"/>
  <c r="BM6" i="10"/>
  <c r="E20" i="2"/>
  <c r="BO6" i="10"/>
  <c r="D2" i="7"/>
  <c r="D1" i="7"/>
  <c r="D2" i="2"/>
  <c r="D1" i="2"/>
  <c r="AF38" i="7"/>
  <c r="AE38" i="7"/>
  <c r="GB11" i="10"/>
  <c r="AD38" i="7"/>
  <c r="GA11" i="10"/>
  <c r="AC38" i="7"/>
  <c r="FZ11" i="10"/>
  <c r="AB38" i="7"/>
  <c r="FY11" i="10"/>
  <c r="AA38" i="7"/>
  <c r="FX11" i="10"/>
  <c r="Z38" i="7"/>
  <c r="FW11" i="10"/>
  <c r="Y38" i="7"/>
  <c r="FV11" i="10"/>
  <c r="X38" i="7"/>
  <c r="FU11" i="10"/>
  <c r="W38" i="7"/>
  <c r="FT11" i="10"/>
  <c r="V38" i="7"/>
  <c r="FS11" i="10"/>
  <c r="U38" i="7"/>
  <c r="FR11" i="10"/>
  <c r="T38" i="7"/>
  <c r="FQ11" i="10"/>
  <c r="S38" i="7"/>
  <c r="FP11" i="10"/>
  <c r="R38" i="7"/>
  <c r="FO11" i="10"/>
  <c r="Q38" i="7"/>
  <c r="FN11" i="10"/>
  <c r="P38" i="7"/>
  <c r="FM11" i="10"/>
  <c r="O38" i="7"/>
  <c r="FL11" i="10"/>
  <c r="N38" i="7"/>
  <c r="FK11" i="10"/>
  <c r="M38" i="7"/>
  <c r="FJ11" i="10"/>
  <c r="L38" i="7"/>
  <c r="FI11" i="10"/>
  <c r="K38" i="7"/>
  <c r="FH11" i="10"/>
  <c r="J38" i="7"/>
  <c r="FG11" i="10"/>
  <c r="I38" i="7"/>
  <c r="FF11" i="10"/>
  <c r="H38" i="7"/>
  <c r="FE11" i="10"/>
  <c r="G38" i="7"/>
  <c r="FD11" i="10"/>
  <c r="F38" i="7"/>
  <c r="FC11" i="10"/>
  <c r="E38" i="7"/>
  <c r="FB11" i="10"/>
  <c r="D38" i="7"/>
  <c r="FA11" i="10"/>
  <c r="C38" i="7"/>
  <c r="EZ11" i="10"/>
  <c r="B38" i="7"/>
  <c r="EY11" i="10"/>
  <c r="AF32" i="7"/>
  <c r="EX11" i="10"/>
  <c r="AE32" i="7"/>
  <c r="EW11" i="10"/>
  <c r="AD32" i="7"/>
  <c r="EV11" i="10"/>
  <c r="AC32" i="7"/>
  <c r="EU11" i="10"/>
  <c r="AB32" i="7"/>
  <c r="ET11" i="10"/>
  <c r="AA32" i="7"/>
  <c r="ES11" i="10"/>
  <c r="Z32" i="7"/>
  <c r="ER11" i="10"/>
  <c r="Y32" i="7"/>
  <c r="EQ11" i="10"/>
  <c r="X32" i="7"/>
  <c r="EP11" i="10"/>
  <c r="W32" i="7"/>
  <c r="EO11" i="10"/>
  <c r="V32" i="7"/>
  <c r="EN11" i="10"/>
  <c r="U32" i="7"/>
  <c r="EM11" i="10"/>
  <c r="T32" i="7"/>
  <c r="EL11" i="10"/>
  <c r="S32" i="7"/>
  <c r="EK11" i="10"/>
  <c r="R32" i="7"/>
  <c r="EJ11" i="10"/>
  <c r="Q32" i="7"/>
  <c r="EI11" i="10"/>
  <c r="P32" i="7"/>
  <c r="EH11" i="10"/>
  <c r="O32" i="7"/>
  <c r="EG11" i="10"/>
  <c r="N32" i="7"/>
  <c r="EF11" i="10"/>
  <c r="M32" i="7"/>
  <c r="EE11" i="10"/>
  <c r="L32" i="7"/>
  <c r="ED11" i="10"/>
  <c r="K32" i="7"/>
  <c r="EC11" i="10"/>
  <c r="J32" i="7"/>
  <c r="EB11" i="10"/>
  <c r="I32" i="7"/>
  <c r="EA11" i="10"/>
  <c r="H32" i="7"/>
  <c r="DZ11" i="10"/>
  <c r="G32" i="7"/>
  <c r="DY11" i="10"/>
  <c r="F32" i="7"/>
  <c r="DX11" i="10"/>
  <c r="E32" i="7"/>
  <c r="DW11" i="10"/>
  <c r="D32" i="7"/>
  <c r="DV11" i="10"/>
  <c r="C32" i="7"/>
  <c r="DU11" i="10"/>
  <c r="B32" i="7"/>
  <c r="DT11" i="10"/>
  <c r="AF26" i="7"/>
  <c r="AE26" i="7"/>
  <c r="DS11" i="10"/>
  <c r="AD26" i="7"/>
  <c r="DR11" i="10"/>
  <c r="AC26" i="7"/>
  <c r="DQ11" i="10"/>
  <c r="AB26" i="7"/>
  <c r="DP11" i="10"/>
  <c r="AA26" i="7"/>
  <c r="DO11" i="10"/>
  <c r="Z26" i="7"/>
  <c r="DN11" i="10"/>
  <c r="Y26" i="7"/>
  <c r="DM11" i="10"/>
  <c r="X26" i="7"/>
  <c r="DL11" i="10"/>
  <c r="W26" i="7"/>
  <c r="DK11" i="10"/>
  <c r="V26" i="7"/>
  <c r="DJ11" i="10"/>
  <c r="U26" i="7"/>
  <c r="DI11" i="10"/>
  <c r="T26" i="7"/>
  <c r="DH11" i="10"/>
  <c r="S26" i="7"/>
  <c r="R26" i="7"/>
  <c r="DF11" i="10"/>
  <c r="Q26" i="7"/>
  <c r="DE11" i="10"/>
  <c r="P26" i="7"/>
  <c r="DD11" i="10"/>
  <c r="O26" i="7"/>
  <c r="DC11" i="10"/>
  <c r="N26" i="7"/>
  <c r="DB11" i="10"/>
  <c r="M26" i="7"/>
  <c r="DA11" i="10"/>
  <c r="L26" i="7"/>
  <c r="CZ11" i="10"/>
  <c r="K26" i="7"/>
  <c r="CY11" i="10"/>
  <c r="J26" i="7"/>
  <c r="CX11" i="10"/>
  <c r="I26" i="7"/>
  <c r="CW11" i="10"/>
  <c r="H26" i="7"/>
  <c r="G26" i="7"/>
  <c r="CU11" i="10"/>
  <c r="F26" i="7"/>
  <c r="CT11" i="10"/>
  <c r="E26" i="7"/>
  <c r="CS11" i="10"/>
  <c r="D26" i="7"/>
  <c r="CR11" i="10"/>
  <c r="C26" i="7"/>
  <c r="CQ11" i="10"/>
  <c r="B26" i="7"/>
  <c r="CP11" i="10"/>
  <c r="AF20" i="7"/>
  <c r="CO11" i="10"/>
  <c r="AE20" i="7"/>
  <c r="CN11" i="10"/>
  <c r="AD20" i="7"/>
  <c r="CM11" i="10"/>
  <c r="AC20" i="7"/>
  <c r="CL11" i="10"/>
  <c r="AB20" i="7"/>
  <c r="CK11" i="10"/>
  <c r="AA20" i="7"/>
  <c r="CJ11" i="10"/>
  <c r="Z20" i="7"/>
  <c r="CI11" i="10"/>
  <c r="Y20" i="7"/>
  <c r="CH11" i="10"/>
  <c r="X20" i="7"/>
  <c r="CG11" i="10"/>
  <c r="W20" i="7"/>
  <c r="CF11" i="10"/>
  <c r="V20" i="7"/>
  <c r="CE11" i="10"/>
  <c r="U20" i="7"/>
  <c r="CD11" i="10"/>
  <c r="T20" i="7"/>
  <c r="CC11" i="10"/>
  <c r="S20" i="7"/>
  <c r="CB11" i="10"/>
  <c r="R20" i="7"/>
  <c r="CA11" i="10"/>
  <c r="Q20" i="7"/>
  <c r="BZ11" i="10"/>
  <c r="P20" i="7"/>
  <c r="BY11" i="10"/>
  <c r="O20" i="7"/>
  <c r="BX11" i="10"/>
  <c r="N20" i="7"/>
  <c r="BW11" i="10"/>
  <c r="M20" i="7"/>
  <c r="BV11" i="10"/>
  <c r="L20" i="7"/>
  <c r="BU11" i="10"/>
  <c r="K20" i="7"/>
  <c r="BT11" i="10"/>
  <c r="J20" i="7"/>
  <c r="BS11" i="10"/>
  <c r="I20" i="7"/>
  <c r="BR11" i="10"/>
  <c r="H20" i="7"/>
  <c r="BQ11" i="10"/>
  <c r="G20" i="7"/>
  <c r="BP11" i="10"/>
  <c r="F20" i="7"/>
  <c r="BO11" i="10"/>
  <c r="E20" i="7"/>
  <c r="BN11" i="10"/>
  <c r="D20" i="7"/>
  <c r="BM11" i="10"/>
  <c r="C20" i="7"/>
  <c r="BL11" i="10"/>
  <c r="B20" i="7"/>
  <c r="BK11" i="10"/>
  <c r="AF14" i="7"/>
  <c r="BJ11" i="10"/>
  <c r="AE14" i="7"/>
  <c r="BI11" i="10"/>
  <c r="AD14" i="7"/>
  <c r="BH11" i="10"/>
  <c r="AC14" i="7"/>
  <c r="BG11" i="10"/>
  <c r="AB14" i="7"/>
  <c r="BF11" i="10"/>
  <c r="AA14" i="7"/>
  <c r="BE11" i="10"/>
  <c r="Z14" i="7"/>
  <c r="Y14" i="7"/>
  <c r="BC11" i="10"/>
  <c r="X14" i="7"/>
  <c r="BB11" i="10"/>
  <c r="W14" i="7"/>
  <c r="BA11" i="10"/>
  <c r="V14" i="7"/>
  <c r="AZ11" i="10"/>
  <c r="U14" i="7"/>
  <c r="AY11" i="10"/>
  <c r="T14" i="7"/>
  <c r="AX11" i="10"/>
  <c r="S14" i="7"/>
  <c r="AW11" i="10"/>
  <c r="R14" i="7"/>
  <c r="AV11" i="10"/>
  <c r="Q14" i="7"/>
  <c r="AU11" i="10"/>
  <c r="P14" i="7"/>
  <c r="AT11" i="10"/>
  <c r="O14" i="7"/>
  <c r="AS11" i="10"/>
  <c r="N14" i="7"/>
  <c r="AR11" i="10"/>
  <c r="M14" i="7"/>
  <c r="AQ11" i="10"/>
  <c r="L14" i="7"/>
  <c r="AP11" i="10"/>
  <c r="K14" i="7"/>
  <c r="AO11" i="10"/>
  <c r="J14" i="7"/>
  <c r="AN11" i="10"/>
  <c r="I14" i="7"/>
  <c r="AM11" i="10"/>
  <c r="H14" i="7"/>
  <c r="AL11" i="10"/>
  <c r="G14" i="7"/>
  <c r="AK11" i="10"/>
  <c r="F14" i="7"/>
  <c r="AJ11" i="10"/>
  <c r="E14" i="7"/>
  <c r="AI11" i="10"/>
  <c r="D14" i="7"/>
  <c r="AH11" i="10"/>
  <c r="C14" i="7"/>
  <c r="AG11" i="10"/>
  <c r="B14" i="7"/>
  <c r="AF11" i="10"/>
  <c r="GC11" i="10"/>
  <c r="AF8" i="7"/>
  <c r="AE8" i="7"/>
  <c r="AE11" i="10"/>
  <c r="AD8" i="7"/>
  <c r="AD11" i="10"/>
  <c r="AC8" i="7"/>
  <c r="AC11" i="10"/>
  <c r="AB8" i="7"/>
  <c r="AA8" i="7"/>
  <c r="AA11" i="10"/>
  <c r="Z8" i="7"/>
  <c r="Z11" i="10"/>
  <c r="Y8" i="7"/>
  <c r="Y11" i="10"/>
  <c r="X8" i="7"/>
  <c r="X11" i="10"/>
  <c r="W8" i="7"/>
  <c r="V8" i="7"/>
  <c r="V11" i="10"/>
  <c r="U8" i="7"/>
  <c r="U11" i="10"/>
  <c r="T8" i="7"/>
  <c r="T11" i="10"/>
  <c r="S8" i="7"/>
  <c r="S11" i="10"/>
  <c r="R8" i="7"/>
  <c r="R11" i="10"/>
  <c r="Q8" i="7"/>
  <c r="Q11" i="10"/>
  <c r="P8" i="7"/>
  <c r="P11" i="10"/>
  <c r="O8" i="7"/>
  <c r="O11" i="10"/>
  <c r="N8" i="7"/>
  <c r="N11" i="10"/>
  <c r="M8" i="7"/>
  <c r="M11" i="10"/>
  <c r="L8" i="7"/>
  <c r="L11" i="10"/>
  <c r="K8" i="7"/>
  <c r="K11" i="10"/>
  <c r="J8" i="7"/>
  <c r="J11" i="10"/>
  <c r="I8" i="7"/>
  <c r="I11" i="10"/>
  <c r="H8" i="7"/>
  <c r="H11" i="10"/>
  <c r="G8" i="7"/>
  <c r="G11" i="10"/>
  <c r="F8" i="7"/>
  <c r="F11" i="10"/>
  <c r="E8" i="7"/>
  <c r="E11" i="10"/>
  <c r="D8" i="7"/>
  <c r="D11" i="10"/>
  <c r="C8" i="7"/>
  <c r="C11" i="10"/>
  <c r="B8" i="7"/>
  <c r="B11" i="10"/>
  <c r="Z1" i="2"/>
  <c r="AD1" i="2"/>
  <c r="AF38" i="2"/>
  <c r="GB6" i="10"/>
  <c r="AE38" i="2"/>
  <c r="GA6" i="10"/>
  <c r="AD38" i="2"/>
  <c r="FZ6" i="10"/>
  <c r="AC38" i="2"/>
  <c r="AB38" i="2"/>
  <c r="FX6" i="10"/>
  <c r="AA38" i="2"/>
  <c r="FW6" i="10"/>
  <c r="Z38" i="2"/>
  <c r="FV6" i="10"/>
  <c r="Y38" i="2"/>
  <c r="FU6" i="10"/>
  <c r="X38" i="2"/>
  <c r="FT6" i="10"/>
  <c r="W38" i="2"/>
  <c r="FS6" i="10"/>
  <c r="V38" i="2"/>
  <c r="FR6" i="10"/>
  <c r="U38" i="2"/>
  <c r="FQ6" i="10"/>
  <c r="T38" i="2"/>
  <c r="FP6" i="10"/>
  <c r="S38" i="2"/>
  <c r="FO6" i="10"/>
  <c r="R38" i="2"/>
  <c r="FN6" i="10"/>
  <c r="Q38" i="2"/>
  <c r="FM6" i="10"/>
  <c r="P38" i="2"/>
  <c r="FL6" i="10"/>
  <c r="O38" i="2"/>
  <c r="FK6" i="10"/>
  <c r="N38" i="2"/>
  <c r="FJ6" i="10"/>
  <c r="M38" i="2"/>
  <c r="FI6" i="10"/>
  <c r="L38" i="2"/>
  <c r="FH6" i="10"/>
  <c r="K38" i="2"/>
  <c r="FG6" i="10"/>
  <c r="J38" i="2"/>
  <c r="FF6" i="10"/>
  <c r="I38" i="2"/>
  <c r="FE6" i="10"/>
  <c r="H38" i="2"/>
  <c r="FD6" i="10"/>
  <c r="G38" i="2"/>
  <c r="FC6" i="10"/>
  <c r="F38" i="2"/>
  <c r="FB6" i="10"/>
  <c r="E38" i="2"/>
  <c r="FA6" i="10"/>
  <c r="D38" i="2"/>
  <c r="EZ6" i="10"/>
  <c r="C38" i="2"/>
  <c r="EY6" i="10"/>
  <c r="B38" i="2"/>
  <c r="EX6" i="10"/>
  <c r="AF32" i="2"/>
  <c r="AE32" i="2"/>
  <c r="EW6" i="10"/>
  <c r="AD32" i="2"/>
  <c r="EV6" i="10"/>
  <c r="AC32" i="2"/>
  <c r="EU6" i="10"/>
  <c r="AB32" i="2"/>
  <c r="ET6" i="10"/>
  <c r="AA32" i="2"/>
  <c r="ES6" i="10"/>
  <c r="Z32" i="2"/>
  <c r="ER6" i="10"/>
  <c r="Y32" i="2"/>
  <c r="EQ6" i="10"/>
  <c r="X32" i="2"/>
  <c r="EP6" i="10"/>
  <c r="W32" i="2"/>
  <c r="EO6" i="10"/>
  <c r="V32" i="2"/>
  <c r="EN6" i="10"/>
  <c r="U32" i="2"/>
  <c r="EM6" i="10"/>
  <c r="T32" i="2"/>
  <c r="EL6" i="10"/>
  <c r="S32" i="2"/>
  <c r="EK6" i="10"/>
  <c r="R32" i="2"/>
  <c r="EJ6" i="10"/>
  <c r="Q32" i="2"/>
  <c r="EI6" i="10"/>
  <c r="P32" i="2"/>
  <c r="O32" i="2"/>
  <c r="EG6" i="10"/>
  <c r="N32" i="2"/>
  <c r="EF6" i="10"/>
  <c r="M32" i="2"/>
  <c r="EE6" i="10"/>
  <c r="L32" i="2"/>
  <c r="ED6" i="10"/>
  <c r="K32" i="2"/>
  <c r="EC6" i="10"/>
  <c r="J32" i="2"/>
  <c r="EB6" i="10"/>
  <c r="I32" i="2"/>
  <c r="EA6" i="10"/>
  <c r="H32" i="2"/>
  <c r="DZ6" i="10"/>
  <c r="G32" i="2"/>
  <c r="DY6" i="10"/>
  <c r="F32" i="2"/>
  <c r="E32" i="2"/>
  <c r="DW6" i="10"/>
  <c r="D32" i="2"/>
  <c r="DV6" i="10"/>
  <c r="C32" i="2"/>
  <c r="DU6" i="10"/>
  <c r="B32" i="2"/>
  <c r="AF26" i="2"/>
  <c r="DS6" i="10"/>
  <c r="AE26" i="2"/>
  <c r="DR6" i="10"/>
  <c r="AD26" i="2"/>
  <c r="AC26" i="2"/>
  <c r="DP6" i="10"/>
  <c r="AB26" i="2"/>
  <c r="DO6" i="10"/>
  <c r="AA26" i="2"/>
  <c r="DN6" i="10"/>
  <c r="Z26" i="2"/>
  <c r="DM6" i="10"/>
  <c r="Y26" i="2"/>
  <c r="DL6" i="10"/>
  <c r="X26" i="2"/>
  <c r="DK6" i="10"/>
  <c r="W26" i="2"/>
  <c r="DJ6" i="10"/>
  <c r="V26" i="2"/>
  <c r="DI6" i="10"/>
  <c r="U26" i="2"/>
  <c r="DH6" i="10"/>
  <c r="T26" i="2"/>
  <c r="DG6" i="10"/>
  <c r="S26" i="2"/>
  <c r="DF6" i="10"/>
  <c r="R26" i="2"/>
  <c r="Q26" i="2"/>
  <c r="DD6" i="10"/>
  <c r="P26" i="2"/>
  <c r="DC6" i="10"/>
  <c r="O26" i="2"/>
  <c r="DB6" i="10"/>
  <c r="N26" i="2"/>
  <c r="M26" i="2"/>
  <c r="CZ6" i="10"/>
  <c r="L26" i="2"/>
  <c r="CY6" i="10"/>
  <c r="K26" i="2"/>
  <c r="CX6" i="10"/>
  <c r="J26" i="2"/>
  <c r="CW6" i="10"/>
  <c r="I26" i="2"/>
  <c r="H26" i="2"/>
  <c r="CU6" i="10"/>
  <c r="G26" i="2"/>
  <c r="CT6" i="10"/>
  <c r="F26" i="2"/>
  <c r="CS6" i="10"/>
  <c r="E26" i="2"/>
  <c r="CR6" i="10"/>
  <c r="D26" i="2"/>
  <c r="CQ6" i="10"/>
  <c r="C26" i="2"/>
  <c r="CP6" i="10"/>
  <c r="B26" i="2"/>
  <c r="AF20" i="2"/>
  <c r="AE20" i="2"/>
  <c r="AD20" i="2"/>
  <c r="CN6" i="10"/>
  <c r="AC20" i="2"/>
  <c r="CM6" i="10"/>
  <c r="AB20" i="2"/>
  <c r="CL6" i="10"/>
  <c r="AA20" i="2"/>
  <c r="CK6" i="10"/>
  <c r="Z20" i="2"/>
  <c r="CJ6" i="10"/>
  <c r="Y20" i="2"/>
  <c r="CI6" i="10"/>
  <c r="X20" i="2"/>
  <c r="CH6" i="10"/>
  <c r="W20" i="2"/>
  <c r="CG6" i="10"/>
  <c r="V20" i="2"/>
  <c r="CF6" i="10"/>
  <c r="U20" i="2"/>
  <c r="T20" i="2"/>
  <c r="CD6" i="10"/>
  <c r="S20" i="2"/>
  <c r="CC6" i="10"/>
  <c r="R20" i="2"/>
  <c r="CB6" i="10"/>
  <c r="Q20" i="2"/>
  <c r="CA6" i="10"/>
  <c r="P20" i="2"/>
  <c r="BZ6" i="10"/>
  <c r="O20" i="2"/>
  <c r="BY6" i="10"/>
  <c r="N20" i="2"/>
  <c r="BX6" i="10"/>
  <c r="M20" i="2"/>
  <c r="BW6" i="10"/>
  <c r="L20" i="2"/>
  <c r="BV6" i="10"/>
  <c r="K20" i="2"/>
  <c r="BU6" i="10"/>
  <c r="J20" i="2"/>
  <c r="BT6" i="10"/>
  <c r="I20" i="2"/>
  <c r="BS6" i="10"/>
  <c r="H20" i="2"/>
  <c r="BR6" i="10"/>
  <c r="G20" i="2"/>
  <c r="BQ6" i="10"/>
  <c r="F20" i="2"/>
  <c r="BP6" i="10"/>
  <c r="D20" i="2"/>
  <c r="B20" i="2"/>
  <c r="BL6" i="10"/>
  <c r="AF14" i="2"/>
  <c r="BK6" i="10"/>
  <c r="AE14" i="2"/>
  <c r="BJ6" i="10"/>
  <c r="AD14" i="2"/>
  <c r="BI6" i="10"/>
  <c r="AC14" i="2"/>
  <c r="BH6" i="10"/>
  <c r="AB14" i="2"/>
  <c r="BG6" i="10"/>
  <c r="AA14" i="2"/>
  <c r="BF6" i="10"/>
  <c r="Z14" i="2"/>
  <c r="BE6" i="10"/>
  <c r="Y14" i="2"/>
  <c r="BD6" i="10"/>
  <c r="X14" i="2"/>
  <c r="BC6" i="10"/>
  <c r="W14" i="2"/>
  <c r="BB6" i="10"/>
  <c r="V14" i="2"/>
  <c r="BA6" i="10"/>
  <c r="U14" i="2"/>
  <c r="AZ6" i="10"/>
  <c r="T14" i="2"/>
  <c r="AY6" i="10"/>
  <c r="S14" i="2"/>
  <c r="R14" i="2"/>
  <c r="AW6" i="10"/>
  <c r="Q14" i="2"/>
  <c r="AV6" i="10"/>
  <c r="P14" i="2"/>
  <c r="AU6" i="10"/>
  <c r="O14" i="2"/>
  <c r="AT6" i="10"/>
  <c r="N14" i="2"/>
  <c r="AS6" i="10"/>
  <c r="M14" i="2"/>
  <c r="AR6" i="10"/>
  <c r="L14" i="2"/>
  <c r="AQ6" i="10"/>
  <c r="K14" i="2"/>
  <c r="AP6" i="10"/>
  <c r="J14" i="2"/>
  <c r="AO6" i="10"/>
  <c r="I14" i="2"/>
  <c r="AN6" i="10"/>
  <c r="H14" i="2"/>
  <c r="AM6" i="10"/>
  <c r="G14" i="2"/>
  <c r="AL6" i="10"/>
  <c r="F14" i="2"/>
  <c r="AK6" i="10"/>
  <c r="E14" i="2"/>
  <c r="AJ6" i="10"/>
  <c r="D14" i="2"/>
  <c r="AI6" i="10"/>
  <c r="C14" i="2"/>
  <c r="AH6" i="10"/>
  <c r="B14" i="2"/>
  <c r="AG6" i="10"/>
  <c r="C8" i="2"/>
  <c r="C6" i="10"/>
  <c r="D8" i="2"/>
  <c r="D6" i="10"/>
  <c r="E8" i="2"/>
  <c r="E6" i="10"/>
  <c r="F8" i="2"/>
  <c r="F6" i="10"/>
  <c r="G8" i="2"/>
  <c r="G6" i="10"/>
  <c r="H8" i="2"/>
  <c r="H6" i="10"/>
  <c r="I8" i="2"/>
  <c r="I6" i="10"/>
  <c r="J8" i="2"/>
  <c r="J6" i="10"/>
  <c r="K8" i="2"/>
  <c r="K6" i="10"/>
  <c r="L8" i="2"/>
  <c r="L6" i="10"/>
  <c r="M8" i="2"/>
  <c r="M6" i="10"/>
  <c r="N8" i="2"/>
  <c r="N6" i="10"/>
  <c r="O8" i="2"/>
  <c r="O6" i="10"/>
  <c r="P8" i="2"/>
  <c r="P6" i="10"/>
  <c r="Q8" i="2"/>
  <c r="Q6" i="10"/>
  <c r="R8" i="2"/>
  <c r="R6" i="10"/>
  <c r="S8" i="2"/>
  <c r="S6" i="10"/>
  <c r="T8" i="2"/>
  <c r="T6" i="10"/>
  <c r="U8" i="2"/>
  <c r="U6" i="10"/>
  <c r="V8" i="2"/>
  <c r="V6" i="10"/>
  <c r="W8" i="2"/>
  <c r="W6" i="10"/>
  <c r="X8" i="2"/>
  <c r="X6" i="10"/>
  <c r="Y8" i="2"/>
  <c r="Y6" i="10"/>
  <c r="Z8" i="2"/>
  <c r="Z6" i="10"/>
  <c r="AA8" i="2"/>
  <c r="AB8" i="2"/>
  <c r="AB6" i="10"/>
  <c r="AC8" i="2"/>
  <c r="AC6" i="10"/>
  <c r="AD8" i="2"/>
  <c r="AD6" i="10"/>
  <c r="AE8" i="2"/>
  <c r="AE6" i="10"/>
  <c r="AF8" i="2"/>
  <c r="AF6" i="10"/>
  <c r="B8" i="2"/>
  <c r="AD1" i="10"/>
  <c r="DT6" i="10"/>
  <c r="CO6" i="10"/>
  <c r="B6" i="10"/>
  <c r="AJ2" i="10"/>
  <c r="B5" i="2"/>
  <c r="C5" i="2"/>
  <c r="AH8" i="2"/>
  <c r="AI8" i="2"/>
  <c r="AA6" i="10"/>
  <c r="AB2" i="2"/>
  <c r="AE2" i="2"/>
  <c r="GD6" i="10"/>
  <c r="B4" i="10"/>
  <c r="C5" i="10"/>
  <c r="GC6" i="10"/>
  <c r="AQ2" i="10"/>
  <c r="BS2" i="10"/>
  <c r="BS1" i="10"/>
  <c r="BA2" i="10"/>
  <c r="AY2" i="10"/>
  <c r="AO2" i="10"/>
  <c r="B4" i="2"/>
  <c r="AI8" i="7"/>
  <c r="AI10" i="2"/>
  <c r="AB2" i="7"/>
  <c r="AE2" i="7"/>
  <c r="GD11" i="10"/>
  <c r="AJ13" i="2"/>
  <c r="AJ10" i="2"/>
  <c r="AS2" i="10"/>
  <c r="BG2" i="10"/>
  <c r="AU2" i="10"/>
  <c r="AM2" i="10"/>
  <c r="BM2" i="10"/>
  <c r="AW2" i="10"/>
  <c r="BM1" i="10"/>
  <c r="BG1" i="10"/>
  <c r="AJ17" i="7"/>
  <c r="AJ15" i="2"/>
  <c r="AJ8" i="2"/>
  <c r="AJ10" i="7"/>
  <c r="AJ16" i="7"/>
  <c r="AJ16" i="2"/>
  <c r="AI10" i="7"/>
  <c r="AJ14" i="2"/>
  <c r="AJ13" i="7"/>
  <c r="AJ15" i="7"/>
  <c r="AJ14" i="7"/>
  <c r="AJ8" i="7"/>
  <c r="D5" i="10"/>
  <c r="C4" i="10"/>
  <c r="D5" i="2"/>
  <c r="C4" i="2"/>
  <c r="E5" i="2"/>
  <c r="D4" i="2"/>
  <c r="E5" i="10"/>
  <c r="D4" i="10"/>
  <c r="E4" i="10"/>
  <c r="F5" i="10"/>
  <c r="F5" i="2"/>
  <c r="E4" i="2"/>
  <c r="F4" i="2"/>
  <c r="G5" i="2"/>
  <c r="G5" i="10"/>
  <c r="F4" i="10"/>
  <c r="H5" i="10"/>
  <c r="G4" i="10"/>
  <c r="G4" i="2"/>
  <c r="H5" i="2"/>
  <c r="H4" i="2"/>
  <c r="I5" i="2"/>
  <c r="I5" i="10"/>
  <c r="H4" i="10"/>
  <c r="I4" i="2"/>
  <c r="J5" i="2"/>
  <c r="J5" i="10"/>
  <c r="I4" i="10"/>
  <c r="K5" i="10"/>
  <c r="J4" i="10"/>
  <c r="K5" i="2"/>
  <c r="J4" i="2"/>
  <c r="K4" i="2"/>
  <c r="L5" i="2"/>
  <c r="L5" i="10"/>
  <c r="K4" i="10"/>
  <c r="M5" i="10"/>
  <c r="L4" i="10"/>
  <c r="L4" i="2"/>
  <c r="M5" i="2"/>
  <c r="N5" i="2"/>
  <c r="M4" i="2"/>
  <c r="N5" i="10"/>
  <c r="M4" i="10"/>
  <c r="O5" i="10"/>
  <c r="N4" i="10"/>
  <c r="N4" i="2"/>
  <c r="O5" i="2"/>
  <c r="P5" i="2"/>
  <c r="O4" i="2"/>
  <c r="P5" i="10"/>
  <c r="O4" i="10"/>
  <c r="Q5" i="10"/>
  <c r="P4" i="10"/>
  <c r="Q5" i="2"/>
  <c r="P4" i="2"/>
  <c r="Q4" i="2"/>
  <c r="R5" i="2"/>
  <c r="Q4" i="10"/>
  <c r="R5" i="10"/>
  <c r="S5" i="10"/>
  <c r="R4" i="10"/>
  <c r="R4" i="2"/>
  <c r="S5" i="2"/>
  <c r="S4" i="2"/>
  <c r="T5" i="2"/>
  <c r="T5" i="10"/>
  <c r="S4" i="10"/>
  <c r="U5" i="10"/>
  <c r="T4" i="10"/>
  <c r="U5" i="2"/>
  <c r="T4" i="2"/>
  <c r="U4" i="2"/>
  <c r="V5" i="2"/>
  <c r="V5" i="10"/>
  <c r="U4" i="10"/>
  <c r="W5" i="10"/>
  <c r="V4" i="10"/>
  <c r="V4" i="2"/>
  <c r="W5" i="2"/>
  <c r="X5" i="2"/>
  <c r="W4" i="2"/>
  <c r="X5" i="10"/>
  <c r="W4" i="10"/>
  <c r="Y5" i="10"/>
  <c r="X4" i="10"/>
  <c r="Y5" i="2"/>
  <c r="X4" i="2"/>
  <c r="Z5" i="2"/>
  <c r="Y4" i="2"/>
  <c r="Z5" i="10"/>
  <c r="Y4" i="10"/>
  <c r="AA5" i="10"/>
  <c r="Z4" i="10"/>
  <c r="Z4" i="2"/>
  <c r="AA5" i="2"/>
  <c r="AB5" i="2"/>
  <c r="AA4" i="2"/>
  <c r="AA4" i="10"/>
  <c r="AB5" i="10"/>
  <c r="AB4" i="10"/>
  <c r="AC5" i="10"/>
  <c r="AB4" i="2"/>
  <c r="AC5" i="2"/>
  <c r="AD5" i="2"/>
  <c r="AC4" i="2"/>
  <c r="AD5" i="10"/>
  <c r="AC4" i="10"/>
  <c r="AE5" i="10"/>
  <c r="AD4" i="10"/>
  <c r="AE5" i="2"/>
  <c r="AD4" i="2"/>
  <c r="AE4" i="2"/>
  <c r="AF5" i="2"/>
  <c r="AF5" i="10"/>
  <c r="AE4" i="10"/>
  <c r="AG5" i="10"/>
  <c r="AF4" i="10"/>
  <c r="B11" i="2"/>
  <c r="AF4" i="2"/>
  <c r="B10" i="2"/>
  <c r="C11" i="2"/>
  <c r="AG4" i="10"/>
  <c r="AH5" i="10"/>
  <c r="AI5" i="10"/>
  <c r="AH4" i="10"/>
  <c r="D11" i="2"/>
  <c r="C10" i="2"/>
  <c r="D10" i="2"/>
  <c r="E11" i="2"/>
  <c r="AJ5" i="10"/>
  <c r="AI4" i="10"/>
  <c r="AJ4" i="10"/>
  <c r="AK5" i="10"/>
  <c r="F11" i="2"/>
  <c r="E10" i="2"/>
  <c r="F10" i="2"/>
  <c r="G11" i="2"/>
  <c r="AK4" i="10"/>
  <c r="AL5" i="10"/>
  <c r="H11" i="2"/>
  <c r="G10" i="2"/>
  <c r="AM5" i="10"/>
  <c r="AL4" i="10"/>
  <c r="AN5" i="10"/>
  <c r="AM4" i="10"/>
  <c r="H10" i="2"/>
  <c r="I11" i="2"/>
  <c r="J11" i="2"/>
  <c r="I10" i="2"/>
  <c r="AO5" i="10"/>
  <c r="AN4" i="10"/>
  <c r="AP5" i="10"/>
  <c r="AO4" i="10"/>
  <c r="K11" i="2"/>
  <c r="J10" i="2"/>
  <c r="L11" i="2"/>
  <c r="K10" i="2"/>
  <c r="AP4" i="10"/>
  <c r="AQ5" i="10"/>
  <c r="AR5" i="10"/>
  <c r="AQ4" i="10"/>
  <c r="L10" i="2"/>
  <c r="M11" i="2"/>
  <c r="M10" i="2"/>
  <c r="N11" i="2"/>
  <c r="AS5" i="10"/>
  <c r="AR4" i="10"/>
  <c r="AT5" i="10"/>
  <c r="AS4" i="10"/>
  <c r="N10" i="2"/>
  <c r="O11" i="2"/>
  <c r="O10" i="2"/>
  <c r="P11" i="2"/>
  <c r="AU5" i="10"/>
  <c r="AT4" i="10"/>
  <c r="AV5" i="10"/>
  <c r="AU4" i="10"/>
  <c r="Q11" i="2"/>
  <c r="P10" i="2"/>
  <c r="Q10" i="2"/>
  <c r="R11" i="2"/>
  <c r="AW5" i="10"/>
  <c r="AV4" i="10"/>
  <c r="AX5" i="10"/>
  <c r="AW4" i="10"/>
  <c r="R10" i="2"/>
  <c r="S11" i="2"/>
  <c r="T11" i="2"/>
  <c r="S10" i="2"/>
  <c r="AY5" i="10"/>
  <c r="AX4" i="10"/>
  <c r="AZ5" i="10"/>
  <c r="AY4" i="10"/>
  <c r="U11" i="2"/>
  <c r="T10" i="2"/>
  <c r="V11" i="2"/>
  <c r="U10" i="2"/>
  <c r="BA5" i="10"/>
  <c r="AZ4" i="10"/>
  <c r="BA4" i="10"/>
  <c r="BB5" i="10"/>
  <c r="W11" i="2"/>
  <c r="V10" i="2"/>
  <c r="W10" i="2"/>
  <c r="X11" i="2"/>
  <c r="BC5" i="10"/>
  <c r="BB4" i="10"/>
  <c r="BD5" i="10"/>
  <c r="BC4" i="10"/>
  <c r="X10" i="2"/>
  <c r="Y11" i="2"/>
  <c r="Y10" i="2"/>
  <c r="Z11" i="2"/>
  <c r="BE5" i="10"/>
  <c r="BD4" i="10"/>
  <c r="BF5" i="10"/>
  <c r="BE4" i="10"/>
  <c r="AA11" i="2"/>
  <c r="Z10" i="2"/>
  <c r="AB11" i="2"/>
  <c r="AA10" i="2"/>
  <c r="BG5" i="10"/>
  <c r="BF4" i="10"/>
  <c r="BH5" i="10"/>
  <c r="BG4" i="10"/>
  <c r="AB10" i="2"/>
  <c r="AC11" i="2"/>
  <c r="AC10" i="2"/>
  <c r="AD11" i="2"/>
  <c r="BI5" i="10"/>
  <c r="BH4" i="10"/>
  <c r="BJ5" i="10"/>
  <c r="BI4" i="10"/>
  <c r="AD10" i="2"/>
  <c r="AE11" i="2"/>
  <c r="AF11" i="2"/>
  <c r="AE10" i="2"/>
  <c r="BJ4" i="10"/>
  <c r="BK5" i="10"/>
  <c r="BK4" i="10"/>
  <c r="BL5" i="10"/>
  <c r="B17" i="2"/>
  <c r="AF10" i="2"/>
  <c r="C17" i="2"/>
  <c r="B16" i="2"/>
  <c r="BM5" i="10"/>
  <c r="BL4" i="10"/>
  <c r="BM4" i="10"/>
  <c r="BN5" i="10"/>
  <c r="C16" i="2"/>
  <c r="D17" i="2"/>
  <c r="D16" i="2"/>
  <c r="E17" i="2"/>
  <c r="BO5" i="10"/>
  <c r="BN4" i="10"/>
  <c r="BO4" i="10"/>
  <c r="BP5" i="10"/>
  <c r="F17" i="2"/>
  <c r="E16" i="2"/>
  <c r="F16" i="2"/>
  <c r="G17" i="2"/>
  <c r="BP4" i="10"/>
  <c r="BQ5" i="10"/>
  <c r="BR5" i="10"/>
  <c r="BQ4" i="10"/>
  <c r="H17" i="2"/>
  <c r="G16" i="2"/>
  <c r="H16" i="2"/>
  <c r="I17" i="2"/>
  <c r="BS5" i="10"/>
  <c r="BR4" i="10"/>
  <c r="BS4" i="10"/>
  <c r="BT5" i="10"/>
  <c r="I16" i="2"/>
  <c r="J17" i="2"/>
  <c r="J16" i="2"/>
  <c r="K17" i="2"/>
  <c r="BT4" i="10"/>
  <c r="BU5" i="10"/>
  <c r="BV5" i="10"/>
  <c r="BU4" i="10"/>
  <c r="L17" i="2"/>
  <c r="K16" i="2"/>
  <c r="L16" i="2"/>
  <c r="M17" i="2"/>
  <c r="BW5" i="10"/>
  <c r="BV4" i="10"/>
  <c r="BX5" i="10"/>
  <c r="BW4" i="10"/>
  <c r="N17" i="2"/>
  <c r="M16" i="2"/>
  <c r="N16" i="2"/>
  <c r="O17" i="2"/>
  <c r="BY5" i="10"/>
  <c r="BX4" i="10"/>
  <c r="BZ5" i="10"/>
  <c r="BY4" i="10"/>
  <c r="P17" i="2"/>
  <c r="O16" i="2"/>
  <c r="Q17" i="2"/>
  <c r="P16" i="2"/>
  <c r="BZ4" i="10"/>
  <c r="CA5" i="10"/>
  <c r="CB5" i="10"/>
  <c r="CA4" i="10"/>
  <c r="R17" i="2"/>
  <c r="Q16" i="2"/>
  <c r="R16" i="2"/>
  <c r="S17" i="2"/>
  <c r="CC5" i="10"/>
  <c r="CB4" i="10"/>
  <c r="CD5" i="10"/>
  <c r="CC4" i="10"/>
  <c r="S16" i="2"/>
  <c r="T17" i="2"/>
  <c r="U17" i="2"/>
  <c r="T16" i="2"/>
  <c r="CE5" i="10"/>
  <c r="CD4" i="10"/>
  <c r="CF5" i="10"/>
  <c r="CE4" i="10"/>
  <c r="V17" i="2"/>
  <c r="U16" i="2"/>
  <c r="W17" i="2"/>
  <c r="V16" i="2"/>
  <c r="CG5" i="10"/>
  <c r="CF4" i="10"/>
  <c r="CH5" i="10"/>
  <c r="CG4" i="10"/>
  <c r="X17" i="2"/>
  <c r="W16" i="2"/>
  <c r="X16" i="2"/>
  <c r="Y17" i="2"/>
  <c r="CI5" i="10"/>
  <c r="CH4" i="10"/>
  <c r="CJ5" i="10"/>
  <c r="CI4" i="10"/>
  <c r="Y16" i="2"/>
  <c r="Z17" i="2"/>
  <c r="Z16" i="2"/>
  <c r="AA17" i="2"/>
  <c r="CK5" i="10"/>
  <c r="CJ4" i="10"/>
  <c r="CL5" i="10"/>
  <c r="CK4" i="10"/>
  <c r="AB17" i="2"/>
  <c r="AA16" i="2"/>
  <c r="AB16" i="2"/>
  <c r="AC17" i="2"/>
  <c r="CM5" i="10"/>
  <c r="CL4" i="10"/>
  <c r="CN5" i="10"/>
  <c r="CM4" i="10"/>
  <c r="AC16" i="2"/>
  <c r="AD17" i="2"/>
  <c r="AD16" i="2"/>
  <c r="B23" i="2"/>
  <c r="CO5" i="10"/>
  <c r="CN4" i="10"/>
  <c r="CO4" i="10"/>
  <c r="CP5" i="10"/>
  <c r="C23" i="2"/>
  <c r="B22" i="2"/>
  <c r="D23" i="2"/>
  <c r="C22" i="2"/>
  <c r="CQ5" i="10"/>
  <c r="CP4" i="10"/>
  <c r="CR5" i="10"/>
  <c r="CQ4" i="10"/>
  <c r="D22" i="2"/>
  <c r="E23" i="2"/>
  <c r="F23" i="2"/>
  <c r="E22" i="2"/>
  <c r="CR4" i="10"/>
  <c r="CS5" i="10"/>
  <c r="CS4" i="10"/>
  <c r="CT5" i="10"/>
  <c r="F22" i="2"/>
  <c r="G23" i="2"/>
  <c r="G22" i="2"/>
  <c r="H23" i="2"/>
  <c r="CT4" i="10"/>
  <c r="CU5" i="10"/>
  <c r="I23" i="2"/>
  <c r="H22" i="2"/>
  <c r="CU4" i="10"/>
  <c r="CV5" i="10"/>
  <c r="CV4" i="10"/>
  <c r="CW5" i="10"/>
  <c r="I22" i="2"/>
  <c r="J23" i="2"/>
  <c r="J22" i="2"/>
  <c r="K23" i="2"/>
  <c r="CW4" i="10"/>
  <c r="CX5" i="10"/>
  <c r="CY5" i="10"/>
  <c r="CX4" i="10"/>
  <c r="L23" i="2"/>
  <c r="K22" i="2"/>
  <c r="L22" i="2"/>
  <c r="M23" i="2"/>
  <c r="CY4" i="10"/>
  <c r="CZ5" i="10"/>
  <c r="M22" i="2"/>
  <c r="N23" i="2"/>
  <c r="CZ4" i="10"/>
  <c r="DA5" i="10"/>
  <c r="DA4" i="10"/>
  <c r="DB5" i="10"/>
  <c r="O23" i="2"/>
  <c r="N22" i="2"/>
  <c r="P23" i="2"/>
  <c r="O22" i="2"/>
  <c r="DC5" i="10"/>
  <c r="DB4" i="10"/>
  <c r="DD5" i="10"/>
  <c r="DC4" i="10"/>
  <c r="Q23" i="2"/>
  <c r="P22" i="2"/>
  <c r="R23" i="2"/>
  <c r="Q22" i="2"/>
  <c r="DE5" i="10"/>
  <c r="DD4" i="10"/>
  <c r="DF5" i="10"/>
  <c r="DE4" i="10"/>
  <c r="S23" i="2"/>
  <c r="R22" i="2"/>
  <c r="T23" i="2"/>
  <c r="S22" i="2"/>
  <c r="DG5" i="10"/>
  <c r="DF4" i="10"/>
  <c r="DG4" i="10"/>
  <c r="DH5" i="10"/>
  <c r="U23" i="2"/>
  <c r="T22" i="2"/>
  <c r="V23" i="2"/>
  <c r="U22" i="2"/>
  <c r="DH4" i="10"/>
  <c r="DI5" i="10"/>
  <c r="DI4" i="10"/>
  <c r="DJ5" i="10"/>
  <c r="W23" i="2"/>
  <c r="V22" i="2"/>
  <c r="W22" i="2"/>
  <c r="X23" i="2"/>
  <c r="DJ4" i="10"/>
  <c r="DK5" i="10"/>
  <c r="DL5" i="10"/>
  <c r="DK4" i="10"/>
  <c r="Y23" i="2"/>
  <c r="X22" i="2"/>
  <c r="Z23" i="2"/>
  <c r="Y22" i="2"/>
  <c r="DM5" i="10"/>
  <c r="DL4" i="10"/>
  <c r="DN5" i="10"/>
  <c r="DM4" i="10"/>
  <c r="AA23" i="2"/>
  <c r="Z22" i="2"/>
  <c r="AA22" i="2"/>
  <c r="AB23" i="2"/>
  <c r="DO5" i="10"/>
  <c r="DN4" i="10"/>
  <c r="DO4" i="10"/>
  <c r="DP5" i="10"/>
  <c r="AC23" i="2"/>
  <c r="AB22" i="2"/>
  <c r="AC22" i="2"/>
  <c r="AD23" i="2"/>
  <c r="DP4" i="10"/>
  <c r="DQ5" i="10"/>
  <c r="DR5" i="10"/>
  <c r="DQ4" i="10"/>
  <c r="AE23" i="2"/>
  <c r="AD22" i="2"/>
  <c r="AE22" i="2"/>
  <c r="AF23" i="2"/>
  <c r="DS5" i="10"/>
  <c r="DR4" i="10"/>
  <c r="DS4" i="10"/>
  <c r="DT5" i="10"/>
  <c r="B29" i="2"/>
  <c r="AF22" i="2"/>
  <c r="C29" i="2"/>
  <c r="B28" i="2"/>
  <c r="DU5" i="10"/>
  <c r="DT4" i="10"/>
  <c r="DU4" i="10"/>
  <c r="DV5" i="10"/>
  <c r="D29" i="2"/>
  <c r="C28" i="2"/>
  <c r="E29" i="2"/>
  <c r="D28" i="2"/>
  <c r="DW5" i="10"/>
  <c r="DV4" i="10"/>
  <c r="DX5" i="10"/>
  <c r="DW4" i="10"/>
  <c r="F29" i="2"/>
  <c r="E28" i="2"/>
  <c r="F28" i="2"/>
  <c r="G29" i="2"/>
  <c r="DX4" i="10"/>
  <c r="DY5" i="10"/>
  <c r="DY4" i="10"/>
  <c r="DZ5" i="10"/>
  <c r="G28" i="2"/>
  <c r="H29" i="2"/>
  <c r="H28" i="2"/>
  <c r="I29" i="2"/>
  <c r="DZ4" i="10"/>
  <c r="EA5" i="10"/>
  <c r="EB5" i="10"/>
  <c r="EA4" i="10"/>
  <c r="I28" i="2"/>
  <c r="J29" i="2"/>
  <c r="J28" i="2"/>
  <c r="K29" i="2"/>
  <c r="EC5" i="10"/>
  <c r="EB4" i="10"/>
  <c r="EC4" i="10"/>
  <c r="ED5" i="10"/>
  <c r="K28" i="2"/>
  <c r="L29" i="2"/>
  <c r="M29" i="2"/>
  <c r="L28" i="2"/>
  <c r="EE5" i="10"/>
  <c r="ED4" i="10"/>
  <c r="EE4" i="10"/>
  <c r="EF5" i="10"/>
  <c r="M28" i="2"/>
  <c r="N29" i="2"/>
  <c r="N28" i="2"/>
  <c r="O29" i="2"/>
  <c r="EF4" i="10"/>
  <c r="EG5" i="10"/>
  <c r="P29" i="2"/>
  <c r="O28" i="2"/>
  <c r="EH5" i="10"/>
  <c r="EG4" i="10"/>
  <c r="EH4" i="10"/>
  <c r="EI5" i="10"/>
  <c r="Q29" i="2"/>
  <c r="P28" i="2"/>
  <c r="Q28" i="2"/>
  <c r="R29" i="2"/>
  <c r="EI4" i="10"/>
  <c r="EJ5" i="10"/>
  <c r="EJ4" i="10"/>
  <c r="EK5" i="10"/>
  <c r="S29" i="2"/>
  <c r="R28" i="2"/>
  <c r="S28" i="2"/>
  <c r="T29" i="2"/>
  <c r="EK4" i="10"/>
  <c r="EL5" i="10"/>
  <c r="EL4" i="10"/>
  <c r="EM5" i="10"/>
  <c r="U29" i="2"/>
  <c r="T28" i="2"/>
  <c r="V29" i="2"/>
  <c r="U28" i="2"/>
  <c r="EM4" i="10"/>
  <c r="EN5" i="10"/>
  <c r="EN4" i="10"/>
  <c r="EO5" i="10"/>
  <c r="W29" i="2"/>
  <c r="V28" i="2"/>
  <c r="X29" i="2"/>
  <c r="W28" i="2"/>
  <c r="EP5" i="10"/>
  <c r="EO4" i="10"/>
  <c r="EQ5" i="10"/>
  <c r="EP4" i="10"/>
  <c r="Y29" i="2"/>
  <c r="X28" i="2"/>
  <c r="Y28" i="2"/>
  <c r="Z29" i="2"/>
  <c r="EQ4" i="10"/>
  <c r="ER5" i="10"/>
  <c r="ER4" i="10"/>
  <c r="ES5" i="10"/>
  <c r="AA29" i="2"/>
  <c r="Z28" i="2"/>
  <c r="AA28" i="2"/>
  <c r="AB29" i="2"/>
  <c r="ES4" i="10"/>
  <c r="ET5" i="10"/>
  <c r="ET4" i="10"/>
  <c r="EU5" i="10"/>
  <c r="AC29" i="2"/>
  <c r="AB28" i="2"/>
  <c r="AC28" i="2"/>
  <c r="AD29" i="2"/>
  <c r="EU4" i="10"/>
  <c r="EV5" i="10"/>
  <c r="EW5" i="10"/>
  <c r="EV4" i="10"/>
  <c r="AE29" i="2"/>
  <c r="AD28" i="2"/>
  <c r="AE28" i="2"/>
  <c r="B35" i="2"/>
  <c r="EW4" i="10"/>
  <c r="EX5" i="10"/>
  <c r="EY5" i="10"/>
  <c r="EX4" i="10"/>
  <c r="B34" i="2"/>
  <c r="C35" i="2"/>
  <c r="D35" i="2"/>
  <c r="C34" i="2"/>
  <c r="EY4" i="10"/>
  <c r="EZ5" i="10"/>
  <c r="FA5" i="10"/>
  <c r="EZ4" i="10"/>
  <c r="E35" i="2"/>
  <c r="D34" i="2"/>
  <c r="F35" i="2"/>
  <c r="E34" i="2"/>
  <c r="FA4" i="10"/>
  <c r="FB5" i="10"/>
  <c r="FB4" i="10"/>
  <c r="FC5" i="10"/>
  <c r="G35" i="2"/>
  <c r="F34" i="2"/>
  <c r="G34" i="2"/>
  <c r="H35" i="2"/>
  <c r="FC4" i="10"/>
  <c r="FD5" i="10"/>
  <c r="FE5" i="10"/>
  <c r="FD4" i="10"/>
  <c r="H34" i="2"/>
  <c r="I35" i="2"/>
  <c r="J35" i="2"/>
  <c r="I34" i="2"/>
  <c r="FF5" i="10"/>
  <c r="FE4" i="10"/>
  <c r="FF4" i="10"/>
  <c r="FG5" i="10"/>
  <c r="K35" i="2"/>
  <c r="J34" i="2"/>
  <c r="K34" i="2"/>
  <c r="L35" i="2"/>
  <c r="FG4" i="10"/>
  <c r="FH5" i="10"/>
  <c r="FH4" i="10"/>
  <c r="FI5" i="10"/>
  <c r="M35" i="2"/>
  <c r="L34" i="2"/>
  <c r="M34" i="2"/>
  <c r="N35" i="2"/>
  <c r="FI4" i="10"/>
  <c r="FJ5" i="10"/>
  <c r="FK5" i="10"/>
  <c r="FJ4" i="10"/>
  <c r="O35" i="2"/>
  <c r="N34" i="2"/>
  <c r="P35" i="2"/>
  <c r="O34" i="2"/>
  <c r="FL5" i="10"/>
  <c r="FK4" i="10"/>
  <c r="FL4" i="10"/>
  <c r="FM5" i="10"/>
  <c r="Q35" i="2"/>
  <c r="P34" i="2"/>
  <c r="Q34" i="2"/>
  <c r="R35" i="2"/>
  <c r="FN5" i="10"/>
  <c r="FM4" i="10"/>
  <c r="FN4" i="10"/>
  <c r="FO5" i="10"/>
  <c r="S35" i="2"/>
  <c r="R34" i="2"/>
  <c r="T35" i="2"/>
  <c r="S34" i="2"/>
  <c r="FO4" i="10"/>
  <c r="FP5" i="10"/>
  <c r="FQ5" i="10"/>
  <c r="FP4" i="10"/>
  <c r="U35" i="2"/>
  <c r="T34" i="2"/>
  <c r="U34" i="2"/>
  <c r="V35" i="2"/>
  <c r="FQ4" i="10"/>
  <c r="FR5" i="10"/>
  <c r="FR4" i="10"/>
  <c r="FS5" i="10"/>
  <c r="W35" i="2"/>
  <c r="V34" i="2"/>
  <c r="W34" i="2"/>
  <c r="X35" i="2"/>
  <c r="FS4" i="10"/>
  <c r="FT5" i="10"/>
  <c r="FU5" i="10"/>
  <c r="FT4" i="10"/>
  <c r="Y35" i="2"/>
  <c r="X34" i="2"/>
  <c r="Y34" i="2"/>
  <c r="Z35" i="2"/>
  <c r="FU4" i="10"/>
  <c r="FV5" i="10"/>
  <c r="Z34" i="2"/>
  <c r="AA35" i="2"/>
  <c r="FV4" i="10"/>
  <c r="FW5" i="10"/>
  <c r="FW4" i="10"/>
  <c r="FX5" i="10"/>
  <c r="AA34" i="2"/>
  <c r="AB35" i="2"/>
  <c r="AB34" i="2"/>
  <c r="AC35" i="2"/>
  <c r="FY5" i="10"/>
  <c r="FX4" i="10"/>
  <c r="FY4" i="10"/>
  <c r="FZ5" i="10"/>
  <c r="AC34" i="2"/>
  <c r="AD35" i="2"/>
  <c r="AD34" i="2"/>
  <c r="AE35" i="2"/>
  <c r="GA5" i="10"/>
  <c r="FZ4" i="10"/>
  <c r="AE34" i="2"/>
  <c r="AF35" i="2"/>
  <c r="GA4" i="10"/>
  <c r="GB5" i="10"/>
  <c r="B10" i="10"/>
  <c r="GB4" i="10"/>
  <c r="AF34" i="2"/>
  <c r="Z1" i="7"/>
  <c r="B5" i="7"/>
  <c r="AH8" i="7"/>
  <c r="AD1" i="7"/>
  <c r="C10" i="10"/>
  <c r="B9" i="10"/>
  <c r="C9" i="10"/>
  <c r="D10" i="10"/>
  <c r="D9" i="10"/>
  <c r="E10" i="10"/>
  <c r="F10" i="10"/>
  <c r="E9" i="10"/>
  <c r="G10" i="10"/>
  <c r="F9" i="10"/>
  <c r="G9" i="10"/>
  <c r="H10" i="10"/>
  <c r="I10" i="10"/>
  <c r="H9" i="10"/>
  <c r="I9" i="10"/>
  <c r="J10" i="10"/>
  <c r="J9" i="10"/>
  <c r="K10" i="10"/>
  <c r="K9" i="10"/>
  <c r="L10" i="10"/>
  <c r="M10" i="10"/>
  <c r="L9" i="10"/>
  <c r="N10" i="10"/>
  <c r="M9" i="10"/>
  <c r="O10" i="10"/>
  <c r="N9" i="10"/>
  <c r="O9" i="10"/>
  <c r="P10" i="10"/>
  <c r="Q10" i="10"/>
  <c r="P9" i="10"/>
  <c r="Q9" i="10"/>
  <c r="R10" i="10"/>
  <c r="R9" i="10"/>
  <c r="S10" i="10"/>
  <c r="S9" i="10"/>
  <c r="T10" i="10"/>
  <c r="T9" i="10"/>
  <c r="U10" i="10"/>
  <c r="V10" i="10"/>
  <c r="U9" i="10"/>
  <c r="V9" i="10"/>
  <c r="W10" i="10"/>
  <c r="X10" i="10"/>
  <c r="W9" i="10"/>
  <c r="Y10" i="10"/>
  <c r="X9" i="10"/>
  <c r="Z10" i="10"/>
  <c r="Y9" i="10"/>
  <c r="Z9" i="10"/>
  <c r="AA10" i="10"/>
  <c r="AA9" i="10"/>
  <c r="AB10" i="10"/>
  <c r="AC10" i="10"/>
  <c r="AB9" i="10"/>
  <c r="AD10" i="10"/>
  <c r="AC9" i="10"/>
  <c r="AD9" i="10"/>
  <c r="AE10" i="10"/>
  <c r="AF10" i="10"/>
  <c r="AE9" i="10"/>
  <c r="AG10" i="10"/>
  <c r="AF9" i="10"/>
  <c r="AH10" i="10"/>
  <c r="AG9" i="10"/>
  <c r="AI10" i="10"/>
  <c r="AH9" i="10"/>
  <c r="AI9" i="10"/>
  <c r="AJ10" i="10"/>
  <c r="AK10" i="10"/>
  <c r="AJ9" i="10"/>
  <c r="AK9" i="10"/>
  <c r="AL10" i="10"/>
  <c r="AL9" i="10"/>
  <c r="AM10" i="10"/>
  <c r="AM9" i="10"/>
  <c r="AN10" i="10"/>
  <c r="AN9" i="10"/>
  <c r="AO10" i="10"/>
  <c r="AO9" i="10"/>
  <c r="AP10" i="10"/>
  <c r="AP9" i="10"/>
  <c r="AQ10" i="10"/>
  <c r="AQ9" i="10"/>
  <c r="AR10" i="10"/>
  <c r="AR9" i="10"/>
  <c r="AS10" i="10"/>
  <c r="AT10" i="10"/>
  <c r="AS9" i="10"/>
  <c r="AT9" i="10"/>
  <c r="AU10" i="10"/>
  <c r="AV10" i="10"/>
  <c r="AU9" i="10"/>
  <c r="AV9" i="10"/>
  <c r="AW10" i="10"/>
  <c r="AX10" i="10"/>
  <c r="AW9" i="10"/>
  <c r="AX9" i="10"/>
  <c r="AY10" i="10"/>
  <c r="AZ10" i="10"/>
  <c r="AY9" i="10"/>
  <c r="AZ9" i="10"/>
  <c r="BA10" i="10"/>
  <c r="BA9" i="10"/>
  <c r="BB10" i="10"/>
  <c r="BC10" i="10"/>
  <c r="BB9" i="10"/>
  <c r="BC9" i="10"/>
  <c r="BD10" i="10"/>
  <c r="BD9" i="10"/>
  <c r="BE10" i="10"/>
  <c r="BF10" i="10"/>
  <c r="BE9" i="10"/>
  <c r="BF9" i="10"/>
  <c r="BG10" i="10"/>
  <c r="BG9" i="10"/>
  <c r="BH10" i="10"/>
  <c r="BH9" i="10"/>
  <c r="BI10" i="10"/>
  <c r="BI9" i="10"/>
  <c r="BJ10" i="10"/>
  <c r="BK10" i="10"/>
  <c r="BJ9" i="10"/>
  <c r="BK9" i="10"/>
  <c r="BL10" i="10"/>
  <c r="BL9" i="10"/>
  <c r="BM10" i="10"/>
  <c r="BN10" i="10"/>
  <c r="BM9" i="10"/>
  <c r="BN9" i="10"/>
  <c r="BO10" i="10"/>
  <c r="BP10" i="10"/>
  <c r="BO9" i="10"/>
  <c r="BP9" i="10"/>
  <c r="BQ10" i="10"/>
  <c r="BR10" i="10"/>
  <c r="BQ9" i="10"/>
  <c r="BR9" i="10"/>
  <c r="BS10" i="10"/>
  <c r="BS9" i="10"/>
  <c r="BT10" i="10"/>
  <c r="BT9" i="10"/>
  <c r="BU10" i="10"/>
  <c r="BU9" i="10"/>
  <c r="BV10" i="10"/>
  <c r="BW10" i="10"/>
  <c r="BV9" i="10"/>
  <c r="BW9" i="10"/>
  <c r="BX10" i="10"/>
  <c r="BX9" i="10"/>
  <c r="BY10" i="10"/>
  <c r="BY9" i="10"/>
  <c r="BZ10" i="10"/>
  <c r="BZ9" i="10"/>
  <c r="CA10" i="10"/>
  <c r="CA9" i="10"/>
  <c r="CB10" i="10"/>
  <c r="CB9" i="10"/>
  <c r="CC10" i="10"/>
  <c r="CD10" i="10"/>
  <c r="CC9" i="10"/>
  <c r="CD9" i="10"/>
  <c r="CE10" i="10"/>
  <c r="CF10" i="10"/>
  <c r="CE9" i="10"/>
  <c r="CG10" i="10"/>
  <c r="CF9" i="10"/>
  <c r="CH10" i="10"/>
  <c r="CG9" i="10"/>
  <c r="CI10" i="10"/>
  <c r="CH9" i="10"/>
  <c r="CI9" i="10"/>
  <c r="CJ10" i="10"/>
  <c r="CJ9" i="10"/>
  <c r="CK10" i="10"/>
  <c r="CL10" i="10"/>
  <c r="CK9" i="10"/>
  <c r="CL9" i="10"/>
  <c r="CM10" i="10"/>
  <c r="CM9" i="10"/>
  <c r="CN10" i="10"/>
  <c r="CO10" i="10"/>
  <c r="CN9" i="10"/>
  <c r="CP10" i="10"/>
  <c r="CO9" i="10"/>
  <c r="CP9" i="10"/>
  <c r="CQ10" i="10"/>
  <c r="CQ9" i="10"/>
  <c r="CR10" i="10"/>
  <c r="CR9" i="10"/>
  <c r="CS10" i="10"/>
  <c r="CT10" i="10"/>
  <c r="CS9" i="10"/>
  <c r="CU10" i="10"/>
  <c r="CT9" i="10"/>
  <c r="CU9" i="10"/>
  <c r="CV10" i="10"/>
  <c r="CV9" i="10"/>
  <c r="CW10" i="10"/>
  <c r="CW9" i="10"/>
  <c r="CX10" i="10"/>
  <c r="CY10" i="10"/>
  <c r="CX9" i="10"/>
  <c r="CY9" i="10"/>
  <c r="CZ10" i="10"/>
  <c r="DA10" i="10"/>
  <c r="CZ9" i="10"/>
  <c r="DB10" i="10"/>
  <c r="DA9" i="10"/>
  <c r="DB9" i="10"/>
  <c r="DC10" i="10"/>
  <c r="DC9" i="10"/>
  <c r="DD10" i="10"/>
  <c r="DD9" i="10"/>
  <c r="DE10" i="10"/>
  <c r="DF10" i="10"/>
  <c r="DE9" i="10"/>
  <c r="DF9" i="10"/>
  <c r="DG10" i="10"/>
  <c r="DH10" i="10"/>
  <c r="DG9" i="10"/>
  <c r="DI10" i="10"/>
  <c r="DH9" i="10"/>
  <c r="DJ10" i="10"/>
  <c r="DI9" i="10"/>
  <c r="DJ9" i="10"/>
  <c r="DK10" i="10"/>
  <c r="DK9" i="10"/>
  <c r="DL10" i="10"/>
  <c r="DL9" i="10"/>
  <c r="DM10" i="10"/>
  <c r="DM9" i="10"/>
  <c r="DN10" i="10"/>
  <c r="DN9" i="10"/>
  <c r="DO10" i="10"/>
  <c r="DO9" i="10"/>
  <c r="DP10" i="10"/>
  <c r="DP9" i="10"/>
  <c r="DQ10" i="10"/>
  <c r="DR10" i="10"/>
  <c r="DQ9" i="10"/>
  <c r="DR9" i="10"/>
  <c r="DS10" i="10"/>
  <c r="DT10" i="10"/>
  <c r="DS9" i="10"/>
  <c r="DT9" i="10"/>
  <c r="DU10" i="10"/>
  <c r="DV10" i="10"/>
  <c r="DU9" i="10"/>
  <c r="DV9" i="10"/>
  <c r="DW10" i="10"/>
  <c r="DW9" i="10"/>
  <c r="DX10" i="10"/>
  <c r="DY10" i="10"/>
  <c r="DX9" i="10"/>
  <c r="DZ10" i="10"/>
  <c r="DY9" i="10"/>
  <c r="DZ9" i="10"/>
  <c r="EA10" i="10"/>
  <c r="EB10" i="10"/>
  <c r="EA9" i="10"/>
  <c r="EB9" i="10"/>
  <c r="EC10" i="10"/>
  <c r="ED10" i="10"/>
  <c r="EC9" i="10"/>
  <c r="EE10" i="10"/>
  <c r="ED9" i="10"/>
  <c r="EE9" i="10"/>
  <c r="EF10" i="10"/>
  <c r="EG10" i="10"/>
  <c r="EF9" i="10"/>
  <c r="EH10" i="10"/>
  <c r="EG9" i="10"/>
  <c r="EH9" i="10"/>
  <c r="EI10" i="10"/>
  <c r="EJ10" i="10"/>
  <c r="EI9" i="10"/>
  <c r="EJ9" i="10"/>
  <c r="EK10" i="10"/>
  <c r="EL10" i="10"/>
  <c r="EK9" i="10"/>
  <c r="EM10" i="10"/>
  <c r="EL9" i="10"/>
  <c r="EM9" i="10"/>
  <c r="EN10" i="10"/>
  <c r="EO10" i="10"/>
  <c r="EN9" i="10"/>
  <c r="EO9" i="10"/>
  <c r="EP10" i="10"/>
  <c r="EP9" i="10"/>
  <c r="EQ10" i="10"/>
  <c r="EQ9" i="10"/>
  <c r="ER10" i="10"/>
  <c r="ES10" i="10"/>
  <c r="ER9" i="10"/>
  <c r="ES9" i="10"/>
  <c r="ET10" i="10"/>
  <c r="ET9" i="10"/>
  <c r="EU10" i="10"/>
  <c r="EU9" i="10"/>
  <c r="EV10" i="10"/>
  <c r="EV9" i="10"/>
  <c r="EW10" i="10"/>
  <c r="EW9" i="10"/>
  <c r="EX10" i="10"/>
  <c r="EY10" i="10"/>
  <c r="EX9" i="10"/>
  <c r="EY9" i="10"/>
  <c r="EZ10" i="10"/>
  <c r="EZ9" i="10"/>
  <c r="FA10" i="10"/>
  <c r="FB10" i="10"/>
  <c r="FA9" i="10"/>
  <c r="FB9" i="10"/>
  <c r="FC10" i="10"/>
  <c r="FD10" i="10"/>
  <c r="FC9" i="10"/>
  <c r="FD9" i="10"/>
  <c r="FE10" i="10"/>
  <c r="FE9" i="10"/>
  <c r="FF10" i="10"/>
  <c r="FG10" i="10"/>
  <c r="FF9" i="10"/>
  <c r="FH10" i="10"/>
  <c r="FG9" i="10"/>
  <c r="FH9" i="10"/>
  <c r="FI10" i="10"/>
  <c r="FJ10" i="10"/>
  <c r="FI9" i="10"/>
  <c r="FK10" i="10"/>
  <c r="FJ9" i="10"/>
  <c r="FL10" i="10"/>
  <c r="FK9" i="10"/>
  <c r="FL9" i="10"/>
  <c r="FM10" i="10"/>
  <c r="FM9" i="10"/>
  <c r="FN10" i="10"/>
  <c r="FN9" i="10"/>
  <c r="FO10" i="10"/>
  <c r="FP10" i="10"/>
  <c r="FO9" i="10"/>
  <c r="FQ10" i="10"/>
  <c r="FP9" i="10"/>
  <c r="FQ9" i="10"/>
  <c r="FR10" i="10"/>
  <c r="FR9" i="10"/>
  <c r="FS10" i="10"/>
  <c r="FT10" i="10"/>
  <c r="FS9" i="10"/>
  <c r="FT9" i="10"/>
  <c r="FU10" i="10"/>
  <c r="FU9" i="10"/>
  <c r="FV10" i="10"/>
  <c r="FW10" i="10"/>
  <c r="FV9" i="10"/>
  <c r="FW9" i="10"/>
  <c r="FX10" i="10"/>
  <c r="FX9" i="10"/>
  <c r="FY10" i="10"/>
  <c r="FZ10" i="10"/>
  <c r="FY9" i="10"/>
  <c r="FZ9" i="10"/>
  <c r="GA10" i="10"/>
  <c r="GA9" i="10"/>
  <c r="GB10" i="10"/>
  <c r="GB9" i="10"/>
  <c r="B4" i="7"/>
  <c r="C5" i="7"/>
  <c r="D5" i="7"/>
  <c r="C4" i="7"/>
  <c r="E5" i="7"/>
  <c r="D4" i="7"/>
  <c r="F5" i="7"/>
  <c r="E4" i="7"/>
  <c r="F4" i="7"/>
  <c r="G5" i="7"/>
  <c r="H5" i="7"/>
  <c r="G4" i="7"/>
  <c r="H4" i="7"/>
  <c r="I5" i="7"/>
  <c r="J5" i="7"/>
  <c r="I4" i="7"/>
  <c r="K5" i="7"/>
  <c r="J4" i="7"/>
  <c r="L5" i="7"/>
  <c r="K4" i="7"/>
  <c r="L4" i="7"/>
  <c r="M5" i="7"/>
  <c r="N5" i="7"/>
  <c r="M4" i="7"/>
  <c r="O5" i="7"/>
  <c r="N4" i="7"/>
  <c r="O4" i="7"/>
  <c r="P5" i="7"/>
  <c r="Q5" i="7"/>
  <c r="P4" i="7"/>
  <c r="Q4" i="7"/>
  <c r="R5" i="7"/>
  <c r="R4" i="7"/>
  <c r="S5" i="7"/>
  <c r="T5" i="7"/>
  <c r="S4" i="7"/>
  <c r="U5" i="7"/>
  <c r="T4" i="7"/>
  <c r="V5" i="7"/>
  <c r="U4" i="7"/>
  <c r="V4" i="7"/>
  <c r="W5" i="7"/>
  <c r="W4" i="7"/>
  <c r="X5" i="7"/>
  <c r="Y5" i="7"/>
  <c r="X4" i="7"/>
  <c r="Y4" i="7"/>
  <c r="Z5" i="7"/>
  <c r="Z4" i="7"/>
  <c r="AA5" i="7"/>
  <c r="AA4" i="7"/>
  <c r="AB5" i="7"/>
  <c r="AC5" i="7"/>
  <c r="AB4" i="7"/>
  <c r="AD5" i="7"/>
  <c r="AC4" i="7"/>
  <c r="AE5" i="7"/>
  <c r="AD4" i="7"/>
  <c r="B11" i="7"/>
  <c r="AE4" i="7"/>
  <c r="B10" i="7"/>
  <c r="C11" i="7"/>
  <c r="D11" i="7"/>
  <c r="C10" i="7"/>
  <c r="E11" i="7"/>
  <c r="D10" i="7"/>
  <c r="E10" i="7"/>
  <c r="F11" i="7"/>
  <c r="F10" i="7"/>
  <c r="G11" i="7"/>
  <c r="G10" i="7"/>
  <c r="H11" i="7"/>
  <c r="H10" i="7"/>
  <c r="I11" i="7"/>
  <c r="J11" i="7"/>
  <c r="I10" i="7"/>
  <c r="J10" i="7"/>
  <c r="K11" i="7"/>
  <c r="K10" i="7"/>
  <c r="L11" i="7"/>
  <c r="M11" i="7"/>
  <c r="L10" i="7"/>
  <c r="N11" i="7"/>
  <c r="M10" i="7"/>
  <c r="O11" i="7"/>
  <c r="N10" i="7"/>
  <c r="O10" i="7"/>
  <c r="P11" i="7"/>
  <c r="P10" i="7"/>
  <c r="Q11" i="7"/>
  <c r="R11" i="7"/>
  <c r="Q10" i="7"/>
  <c r="S11" i="7"/>
  <c r="R10" i="7"/>
  <c r="S10" i="7"/>
  <c r="T11" i="7"/>
  <c r="U11" i="7"/>
  <c r="T10" i="7"/>
  <c r="U10" i="7"/>
  <c r="V11" i="7"/>
  <c r="W11" i="7"/>
  <c r="V10" i="7"/>
  <c r="X11" i="7"/>
  <c r="W10" i="7"/>
  <c r="Y11" i="7"/>
  <c r="X10" i="7"/>
  <c r="Y10" i="7"/>
  <c r="Z11" i="7"/>
  <c r="Z10" i="7"/>
  <c r="AA11" i="7"/>
  <c r="AA10" i="7"/>
  <c r="AB11" i="7"/>
  <c r="AB10" i="7"/>
  <c r="AC11" i="7"/>
  <c r="AD11" i="7"/>
  <c r="AC10" i="7"/>
  <c r="AD10" i="7"/>
  <c r="AE11" i="7"/>
  <c r="AE10" i="7"/>
  <c r="AF11" i="7"/>
  <c r="AF10" i="7"/>
  <c r="B17" i="7"/>
  <c r="B16" i="7"/>
  <c r="C17" i="7"/>
  <c r="D17" i="7"/>
  <c r="C16" i="7"/>
  <c r="D16" i="7"/>
  <c r="E17" i="7"/>
  <c r="F17" i="7"/>
  <c r="E16" i="7"/>
  <c r="F16" i="7"/>
  <c r="G17" i="7"/>
  <c r="H17" i="7"/>
  <c r="G16" i="7"/>
  <c r="I17" i="7"/>
  <c r="H16" i="7"/>
  <c r="J17" i="7"/>
  <c r="I16" i="7"/>
  <c r="K17" i="7"/>
  <c r="J16" i="7"/>
  <c r="L17" i="7"/>
  <c r="K16" i="7"/>
  <c r="L16" i="7"/>
  <c r="M17" i="7"/>
  <c r="N17" i="7"/>
  <c r="M16" i="7"/>
  <c r="O17" i="7"/>
  <c r="N16" i="7"/>
  <c r="P17" i="7"/>
  <c r="O16" i="7"/>
  <c r="P16" i="7"/>
  <c r="Q17" i="7"/>
  <c r="Q16" i="7"/>
  <c r="R17" i="7"/>
  <c r="S17" i="7"/>
  <c r="R16" i="7"/>
  <c r="T17" i="7"/>
  <c r="S16" i="7"/>
  <c r="U17" i="7"/>
  <c r="T16" i="7"/>
  <c r="V17" i="7"/>
  <c r="U16" i="7"/>
  <c r="V16" i="7"/>
  <c r="W17" i="7"/>
  <c r="X17" i="7"/>
  <c r="W16" i="7"/>
  <c r="X16" i="7"/>
  <c r="Y17" i="7"/>
  <c r="Z17" i="7"/>
  <c r="Y16" i="7"/>
  <c r="Z16" i="7"/>
  <c r="AA17" i="7"/>
  <c r="AA16" i="7"/>
  <c r="AB17" i="7"/>
  <c r="AC17" i="7"/>
  <c r="AB16" i="7"/>
  <c r="AD17" i="7"/>
  <c r="AC16" i="7"/>
  <c r="AE17" i="7"/>
  <c r="AD16" i="7"/>
  <c r="AF17" i="7"/>
  <c r="AE16" i="7"/>
  <c r="B23" i="7"/>
  <c r="AF16" i="7"/>
  <c r="C23" i="7"/>
  <c r="B22" i="7"/>
  <c r="C22" i="7"/>
  <c r="D23" i="7"/>
  <c r="E23" i="7"/>
  <c r="D22" i="7"/>
  <c r="E22" i="7"/>
  <c r="F23" i="7"/>
  <c r="G23" i="7"/>
  <c r="F22" i="7"/>
  <c r="H23" i="7"/>
  <c r="G22" i="7"/>
  <c r="I23" i="7"/>
  <c r="H22" i="7"/>
  <c r="I22" i="7"/>
  <c r="J23" i="7"/>
  <c r="J22" i="7"/>
  <c r="K23" i="7"/>
  <c r="L23" i="7"/>
  <c r="K22" i="7"/>
  <c r="M23" i="7"/>
  <c r="L22" i="7"/>
  <c r="M22" i="7"/>
  <c r="N23" i="7"/>
  <c r="N22" i="7"/>
  <c r="O23" i="7"/>
  <c r="P23" i="7"/>
  <c r="O22" i="7"/>
  <c r="Q23" i="7"/>
  <c r="P22" i="7"/>
  <c r="R23" i="7"/>
  <c r="Q22" i="7"/>
  <c r="S23" i="7"/>
  <c r="R22" i="7"/>
  <c r="S22" i="7"/>
  <c r="T23" i="7"/>
  <c r="T22" i="7"/>
  <c r="U23" i="7"/>
  <c r="U22" i="7"/>
  <c r="V23" i="7"/>
  <c r="W23" i="7"/>
  <c r="V22" i="7"/>
  <c r="W22" i="7"/>
  <c r="X23" i="7"/>
  <c r="Y23" i="7"/>
  <c r="X22" i="7"/>
  <c r="Y22" i="7"/>
  <c r="Z23" i="7"/>
  <c r="AA23" i="7"/>
  <c r="Z22" i="7"/>
  <c r="AB23" i="7"/>
  <c r="AA22" i="7"/>
  <c r="AC23" i="7"/>
  <c r="AB22" i="7"/>
  <c r="AD23" i="7"/>
  <c r="AC22" i="7"/>
  <c r="AE23" i="7"/>
  <c r="AD22" i="7"/>
  <c r="B29" i="7"/>
  <c r="AE22" i="7"/>
  <c r="B28" i="7"/>
  <c r="C29" i="7"/>
  <c r="D29" i="7"/>
  <c r="C28" i="7"/>
  <c r="E29" i="7"/>
  <c r="D28" i="7"/>
  <c r="E28" i="7"/>
  <c r="F29" i="7"/>
  <c r="F28" i="7"/>
  <c r="G29" i="7"/>
  <c r="H29" i="7"/>
  <c r="G28" i="7"/>
  <c r="I29" i="7"/>
  <c r="H28" i="7"/>
  <c r="I28" i="7"/>
  <c r="J29" i="7"/>
  <c r="K29" i="7"/>
  <c r="J28" i="7"/>
  <c r="L29" i="7"/>
  <c r="K28" i="7"/>
  <c r="L28" i="7"/>
  <c r="M29" i="7"/>
  <c r="M28" i="7"/>
  <c r="N29" i="7"/>
  <c r="O29" i="7"/>
  <c r="N28" i="7"/>
  <c r="O28" i="7"/>
  <c r="P29" i="7"/>
  <c r="P28" i="7"/>
  <c r="Q29" i="7"/>
  <c r="R29" i="7"/>
  <c r="Q28" i="7"/>
  <c r="S29" i="7"/>
  <c r="R28" i="7"/>
  <c r="T29" i="7"/>
  <c r="S28" i="7"/>
  <c r="T28" i="7"/>
  <c r="U29" i="7"/>
  <c r="U28" i="7"/>
  <c r="V29" i="7"/>
  <c r="V28" i="7"/>
  <c r="W29" i="7"/>
  <c r="W28" i="7"/>
  <c r="X29" i="7"/>
  <c r="X28" i="7"/>
  <c r="Y29" i="7"/>
  <c r="Y28" i="7"/>
  <c r="Z29" i="7"/>
  <c r="AA29" i="7"/>
  <c r="Z28" i="7"/>
  <c r="AA28" i="7"/>
  <c r="AB29" i="7"/>
  <c r="AB28" i="7"/>
  <c r="AC29" i="7"/>
  <c r="AD29" i="7"/>
  <c r="AC28" i="7"/>
  <c r="AE29" i="7"/>
  <c r="AD28" i="7"/>
  <c r="AF29" i="7"/>
  <c r="AE28" i="7"/>
  <c r="B35" i="7"/>
  <c r="AF28" i="7"/>
  <c r="B34" i="7"/>
  <c r="C35" i="7"/>
  <c r="D35" i="7"/>
  <c r="C34" i="7"/>
  <c r="D34" i="7"/>
  <c r="E35" i="7"/>
  <c r="F35" i="7"/>
  <c r="E34" i="7"/>
  <c r="G35" i="7"/>
  <c r="F34" i="7"/>
  <c r="H35" i="7"/>
  <c r="G34" i="7"/>
  <c r="I35" i="7"/>
  <c r="H34" i="7"/>
  <c r="I34" i="7"/>
  <c r="J35" i="7"/>
  <c r="J34" i="7"/>
  <c r="K35" i="7"/>
  <c r="L35" i="7"/>
  <c r="K34" i="7"/>
  <c r="L34" i="7"/>
  <c r="M35" i="7"/>
  <c r="N35" i="7"/>
  <c r="M34" i="7"/>
  <c r="N34" i="7"/>
  <c r="O35" i="7"/>
  <c r="P35" i="7"/>
  <c r="O34" i="7"/>
  <c r="Q35" i="7"/>
  <c r="P34" i="7"/>
  <c r="R35" i="7"/>
  <c r="Q34" i="7"/>
  <c r="R34" i="7"/>
  <c r="S35" i="7"/>
  <c r="S34" i="7"/>
  <c r="T35" i="7"/>
  <c r="T34" i="7"/>
  <c r="U35" i="7"/>
  <c r="V35" i="7"/>
  <c r="U34" i="7"/>
  <c r="W35" i="7"/>
  <c r="V34" i="7"/>
  <c r="W34" i="7"/>
  <c r="X35" i="7"/>
  <c r="X34" i="7"/>
  <c r="Y35" i="7"/>
  <c r="Z35" i="7"/>
  <c r="Y34" i="7"/>
  <c r="AA35" i="7"/>
  <c r="Z34" i="7"/>
  <c r="AA34" i="7"/>
  <c r="AB35" i="7"/>
  <c r="AB34" i="7"/>
  <c r="AC35" i="7"/>
  <c r="AD35" i="7"/>
  <c r="AC34" i="7"/>
  <c r="AD34" i="7"/>
  <c r="AE35" i="7"/>
  <c r="AE34" i="7"/>
</calcChain>
</file>

<file path=xl/sharedStrings.xml><?xml version="1.0" encoding="utf-8"?>
<sst xmlns="http://schemas.openxmlformats.org/spreadsheetml/2006/main" count="184" uniqueCount="92">
  <si>
    <t>Übungsleiter Abrechnungs-Erfassungsmaske</t>
  </si>
  <si>
    <t>Gruppenname</t>
  </si>
  <si>
    <t>Vereinsname:</t>
  </si>
  <si>
    <t>TV Einigkeit Ahlen 1919 e.V.</t>
  </si>
  <si>
    <t>Übungsleiter</t>
  </si>
  <si>
    <t>Name</t>
  </si>
  <si>
    <t>Vorname</t>
  </si>
  <si>
    <t>Straße, Hs.-Nr.</t>
  </si>
  <si>
    <t>PLZ Ort</t>
  </si>
  <si>
    <t>Telefon</t>
  </si>
  <si>
    <t>Name der Bank</t>
  </si>
  <si>
    <t>Bankverbindung</t>
  </si>
  <si>
    <t>Sporthalle</t>
  </si>
  <si>
    <t>Sportgruppe</t>
  </si>
  <si>
    <t>Unsere Übungsstätten</t>
  </si>
  <si>
    <t>Overberghalle</t>
  </si>
  <si>
    <t>Diesterwegschule</t>
  </si>
  <si>
    <t>Kleine Friedrich-Ebert-Halle</t>
  </si>
  <si>
    <t>Berufkolleg Ahlen</t>
  </si>
  <si>
    <t>bis</t>
  </si>
  <si>
    <t>Jahr</t>
  </si>
  <si>
    <t>Weihnachten</t>
  </si>
  <si>
    <t>Ostern</t>
  </si>
  <si>
    <t>Pfingsten</t>
  </si>
  <si>
    <t>Sommer</t>
  </si>
  <si>
    <t>Herbst</t>
  </si>
  <si>
    <t>Schulferien in NRW</t>
  </si>
  <si>
    <t>Feiertage in NRW</t>
  </si>
  <si>
    <t>Tag der Arbeit</t>
  </si>
  <si>
    <t>Christi Himmelfahrt</t>
  </si>
  <si>
    <t>Fronleichnam</t>
  </si>
  <si>
    <t>Tag d. D. Einheit</t>
  </si>
  <si>
    <t>Allerhieligen</t>
  </si>
  <si>
    <t>Allerheiligen</t>
  </si>
  <si>
    <r>
      <rPr>
        <b/>
        <sz val="11"/>
        <color indexed="10"/>
        <rFont val="Calibri"/>
        <family val="2"/>
      </rPr>
      <t xml:space="preserve">Zum Erhalt der Datumsfunktion und Ferienkalender in der Abrechnung bitte beachten : </t>
    </r>
    <r>
      <rPr>
        <sz val="11"/>
        <color theme="1"/>
        <rFont val="Calibri"/>
        <family val="2"/>
        <scheme val="minor"/>
      </rPr>
      <t xml:space="preserve">                 </t>
    </r>
    <r>
      <rPr>
        <b/>
        <sz val="11"/>
        <color indexed="8"/>
        <rFont val="Calibri"/>
        <family val="2"/>
      </rPr>
      <t>Die Jahresfolge muss fortlaufend sein</t>
    </r>
    <r>
      <rPr>
        <sz val="11"/>
        <color theme="1"/>
        <rFont val="Calibri"/>
        <family val="2"/>
        <scheme val="minor"/>
      </rPr>
      <t>! Das Datum in allen Feldern immer vollständig mit Tag, Monat und Jahr eingeben (z.B.: 1.1.2012. Das Datumsformat wird dann auf Monat/Tag gekürzt dargestellt, von Excel aber nur so als Datum erkannt und entsprechend berechnet!</t>
    </r>
  </si>
  <si>
    <t>Für die Eingabe der Übungszeiten ist die Schreibweise, z.B. 17:30 (Stunde - "Doppelpunkt" - Minute), zur Zeitberechnung einzuhalten.</t>
  </si>
  <si>
    <t>Übungszeit</t>
  </si>
  <si>
    <t>Wichtige Hinweise</t>
  </si>
  <si>
    <t>Zur Berechnung des Kalenders (insbesondere Schaltjahrausgabe und Anzeige der Ferien) benötigen die Tabellen die MS-Funktion "MONATSENDE". Sollte diese Funktion auf ihrem PC nicht installiert sein (Prüfe: Einfügen - Funktion.. - MONATSENDE. Wenn nicht vorhanden, dann unter Extras - Addins - Haken bei "Analysefunktion" setzen und mit "OK" beenden. Ggf. muss die Funktion über die Programm-CD nachinstalliert werden. Anschließend die Tabelle neu starten!</t>
  </si>
  <si>
    <t>bei Datums-Fehler ####</t>
  </si>
  <si>
    <t>Abgabe der Abrechung</t>
  </si>
  <si>
    <r>
      <t xml:space="preserve">Für die Abrechnung sollte vorzugsweise diese Datei an </t>
    </r>
    <r>
      <rPr>
        <sz val="11"/>
        <color indexed="10"/>
        <rFont val="Calibri"/>
        <family val="2"/>
      </rPr>
      <t>abrechnung@tve-ahlen.de</t>
    </r>
    <r>
      <rPr>
        <sz val="11"/>
        <color theme="1"/>
        <rFont val="Calibri"/>
        <family val="2"/>
        <scheme val="minor"/>
      </rPr>
      <t xml:space="preserve"> gesendet werden. Alternativ kann die Abrechnung auch ausgedruckt und bei der Geschäftsführung abgegeben werden.</t>
    </r>
  </si>
  <si>
    <t>Vergütung als</t>
  </si>
  <si>
    <t>Übungsleitervergütung</t>
  </si>
  <si>
    <t>als</t>
  </si>
  <si>
    <t>Stunden-Satz</t>
  </si>
  <si>
    <t>Gruppenhelfer</t>
  </si>
  <si>
    <t>Übungsleiter ohne Schein</t>
  </si>
  <si>
    <t>&lt;= sonstige Sportstätte eingeben (links ins Feld klicken)</t>
  </si>
  <si>
    <t>&lt;= aus Liste Auswählen</t>
  </si>
  <si>
    <t>Januar</t>
  </si>
  <si>
    <t>von</t>
  </si>
  <si>
    <t>Std</t>
  </si>
  <si>
    <t>Februar</t>
  </si>
  <si>
    <t>März</t>
  </si>
  <si>
    <t>April</t>
  </si>
  <si>
    <t>Mai</t>
  </si>
  <si>
    <t>Dezember</t>
  </si>
  <si>
    <t>November</t>
  </si>
  <si>
    <t>September</t>
  </si>
  <si>
    <t>Datum</t>
  </si>
  <si>
    <t>Übungsleiter &amp; Gruppenhelferabrechnung</t>
  </si>
  <si>
    <t>Je Übungsgruppe eine eigene Datei verwenden!</t>
  </si>
  <si>
    <t>Abrechnung ab</t>
  </si>
  <si>
    <t>Juni</t>
  </si>
  <si>
    <t>Juli</t>
  </si>
  <si>
    <t>August</t>
  </si>
  <si>
    <t>Oktober</t>
  </si>
  <si>
    <t>Fereinkalender</t>
  </si>
  <si>
    <t>Feiertage</t>
  </si>
  <si>
    <t>Himmelfahrt</t>
  </si>
  <si>
    <t>Sommerferien</t>
  </si>
  <si>
    <t>Herbstferien</t>
  </si>
  <si>
    <t>Osterferien</t>
  </si>
  <si>
    <t>Name:</t>
  </si>
  <si>
    <t>Gruppe:</t>
  </si>
  <si>
    <t>Gesamtstunden:</t>
  </si>
  <si>
    <t>≙</t>
  </si>
  <si>
    <t>Persönlicher Vergütungssatz:</t>
  </si>
  <si>
    <t>DEZ bis MAI</t>
  </si>
  <si>
    <t>JUNI bis NOV</t>
  </si>
  <si>
    <t>Summe</t>
  </si>
  <si>
    <t>Gruppenhelfer über 18</t>
  </si>
  <si>
    <r>
      <rPr>
        <b/>
        <sz val="11"/>
        <color indexed="8"/>
        <rFont val="Calibri"/>
        <family val="2"/>
      </rPr>
      <t>Die Abrechnung der geleisteten Stunden erfolgt halbjährlich</t>
    </r>
    <r>
      <rPr>
        <sz val="11"/>
        <color theme="1"/>
        <rFont val="Calibri"/>
        <family val="2"/>
        <scheme val="minor"/>
      </rPr>
      <t xml:space="preserve">.                                                                 Abrechnungszeitraum jeweils vom </t>
    </r>
    <r>
      <rPr>
        <b/>
        <sz val="11"/>
        <color indexed="8"/>
        <rFont val="Calibri"/>
        <family val="2"/>
      </rPr>
      <t>01.12 bis einschl. 31.05</t>
    </r>
    <r>
      <rPr>
        <sz val="11"/>
        <color theme="1"/>
        <rFont val="Calibri"/>
        <family val="2"/>
        <scheme val="minor"/>
      </rPr>
      <t xml:space="preserve"> und vom </t>
    </r>
    <r>
      <rPr>
        <b/>
        <sz val="11"/>
        <color indexed="8"/>
        <rFont val="Calibri"/>
        <family val="2"/>
      </rPr>
      <t>01.06. bis einschl.  30.11</t>
    </r>
    <r>
      <rPr>
        <sz val="11"/>
        <color theme="1"/>
        <rFont val="Calibri"/>
        <family val="2"/>
        <scheme val="minor"/>
      </rPr>
      <t xml:space="preserve">.          </t>
    </r>
    <r>
      <rPr>
        <b/>
        <sz val="11"/>
        <color indexed="8"/>
        <rFont val="Calibri"/>
        <family val="2"/>
      </rPr>
      <t xml:space="preserve">Die Abrechnung muß der Geschäftsführung bis zum 15. des Folgemonats vorliegen. </t>
    </r>
    <r>
      <rPr>
        <sz val="11"/>
        <color theme="1"/>
        <rFont val="Calibri"/>
        <family val="2"/>
        <scheme val="minor"/>
      </rPr>
      <t xml:space="preserve">                                             Die Zahlung erfolgt vorzugweise unbar per Überweisung.
Der Vorstand weist darauf hin, daß gem § 52 Abs. 4b Satz 2 EStG </t>
    </r>
    <r>
      <rPr>
        <b/>
        <sz val="11"/>
        <color indexed="8"/>
        <rFont val="Calibri"/>
        <family val="2"/>
      </rPr>
      <t>Übungsleitervergütungen über € 2400 pa. einkommensteuerpflichtig sind</t>
    </r>
    <r>
      <rPr>
        <sz val="11"/>
        <color theme="1"/>
        <rFont val="Calibri"/>
        <family val="2"/>
        <scheme val="minor"/>
      </rPr>
      <t xml:space="preserve"> und in der Einkommensteuererklärung angegeben werden müssen.</t>
    </r>
  </si>
  <si>
    <t>Beginn Immer 01.12.XXXX</t>
  </si>
  <si>
    <t>IBAN</t>
  </si>
  <si>
    <t xml:space="preserve"> (z.B: 01.12.2022 für Abrechungen 01.12.22 bis 30.11.2023)</t>
  </si>
  <si>
    <t>Parkbad Ahlen</t>
  </si>
  <si>
    <t>© Kräutner, 08/2022</t>
  </si>
  <si>
    <t xml:space="preserve">Vergütung </t>
  </si>
  <si>
    <t>Vergütung Beitrag von 24 €</t>
  </si>
  <si>
    <t>Bei mehr als 14 Stunden als Übungsleiter wird 24 € für den Mitgliedsbeitrag halbjährlich gutgeschrieben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</si>
</sst>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6" formatCode="dd/mm/"/>
    <numFmt numFmtId="167" formatCode="ddd"/>
    <numFmt numFmtId="168" formatCode="d/m;@"/>
    <numFmt numFmtId="169" formatCode="dd/mm/yy;@"/>
    <numFmt numFmtId="170" formatCode="yyyy"/>
    <numFmt numFmtId="171" formatCode="[$-407]d/\ mmm/\ yy;@"/>
    <numFmt numFmtId="172" formatCode="h:mm;@"/>
    <numFmt numFmtId="173" formatCode="#,##0.00\ &quot;€&quot;"/>
  </numFmts>
  <fonts count="29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.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0"/>
      <color theme="0" tint="-0.14999847407452621"/>
      <name val="Arial"/>
      <family val="2"/>
    </font>
    <font>
      <sz val="12"/>
      <color theme="1"/>
      <name val="Calibri"/>
    </font>
    <font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24"/>
      </patternFill>
    </fill>
    <fill>
      <patternFill patternType="solid">
        <fgColor rgb="FFECEADC"/>
        <bgColor indexed="6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rgb="FFB2B2B2"/>
      </bottom>
      <diagonal/>
    </border>
  </borders>
  <cellStyleXfs count="3">
    <xf numFmtId="0" fontId="0" fillId="0" borderId="0"/>
    <xf numFmtId="0" fontId="11" fillId="3" borderId="28" applyNumberFormat="0" applyFont="0" applyAlignment="0" applyProtection="0"/>
    <xf numFmtId="0" fontId="3" fillId="0" borderId="0"/>
  </cellStyleXfs>
  <cellXfs count="224">
    <xf numFmtId="0" fontId="0" fillId="0" borderId="0" xfId="0"/>
    <xf numFmtId="0" fontId="6" fillId="4" borderId="1" xfId="2" applyFont="1" applyFill="1" applyBorder="1" applyAlignment="1" applyProtection="1">
      <protection hidden="1"/>
    </xf>
    <xf numFmtId="0" fontId="8" fillId="5" borderId="2" xfId="2" applyFont="1" applyFill="1" applyBorder="1" applyAlignment="1" applyProtection="1">
      <alignment horizontal="center" vertical="center" wrapText="1"/>
      <protection hidden="1"/>
    </xf>
    <xf numFmtId="0" fontId="5" fillId="4" borderId="3" xfId="2" applyFont="1" applyFill="1" applyBorder="1" applyAlignment="1" applyProtection="1">
      <alignment horizontal="center"/>
      <protection hidden="1"/>
    </xf>
    <xf numFmtId="0" fontId="9" fillId="5" borderId="4" xfId="2" applyFont="1" applyFill="1" applyBorder="1" applyAlignment="1" applyProtection="1">
      <alignment horizontal="center" vertical="center" wrapText="1"/>
      <protection hidden="1"/>
    </xf>
    <xf numFmtId="0" fontId="8" fillId="5" borderId="4" xfId="2" applyFont="1" applyFill="1" applyBorder="1" applyAlignment="1" applyProtection="1">
      <alignment horizontal="center" vertical="center" wrapText="1"/>
      <protection hidden="1"/>
    </xf>
    <xf numFmtId="0" fontId="9" fillId="6" borderId="0" xfId="2" applyFont="1" applyFill="1" applyBorder="1" applyAlignment="1" applyProtection="1">
      <alignment horizontal="center" vertical="center" wrapText="1"/>
      <protection hidden="1"/>
    </xf>
    <xf numFmtId="168" fontId="7" fillId="7" borderId="2" xfId="2" applyNumberFormat="1" applyFont="1" applyFill="1" applyBorder="1" applyAlignment="1" applyProtection="1">
      <alignment horizontal="center" vertical="center"/>
      <protection hidden="1"/>
    </xf>
    <xf numFmtId="168" fontId="7" fillId="8" borderId="2" xfId="2" applyNumberFormat="1" applyFont="1" applyFill="1" applyBorder="1" applyAlignment="1" applyProtection="1">
      <alignment horizontal="center" vertical="center" wrapText="1"/>
      <protection hidden="1"/>
    </xf>
    <xf numFmtId="168" fontId="7" fillId="7" borderId="2" xfId="2" applyNumberFormat="1" applyFont="1" applyFill="1" applyBorder="1" applyAlignment="1" applyProtection="1">
      <alignment horizontal="center" vertical="center" wrapText="1"/>
      <protection hidden="1"/>
    </xf>
    <xf numFmtId="170" fontId="8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3" fillId="3" borderId="0" xfId="1" applyNumberFormat="1" applyFont="1" applyBorder="1" applyAlignment="1" applyProtection="1">
      <alignment horizontal="left"/>
      <protection hidden="1"/>
    </xf>
    <xf numFmtId="0" fontId="14" fillId="3" borderId="0" xfId="1" applyFont="1" applyBorder="1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15" fillId="3" borderId="28" xfId="1" applyFont="1" applyProtection="1">
      <protection hidden="1"/>
    </xf>
    <xf numFmtId="0" fontId="12" fillId="0" borderId="0" xfId="1" applyFont="1" applyFill="1" applyBorder="1" applyAlignment="1" applyProtection="1">
      <protection hidden="1"/>
    </xf>
    <xf numFmtId="2" fontId="12" fillId="0" borderId="0" xfId="1" applyNumberFormat="1" applyFont="1" applyFill="1" applyBorder="1" applyAlignment="1" applyProtection="1">
      <protection hidden="1"/>
    </xf>
    <xf numFmtId="0" fontId="16" fillId="0" borderId="0" xfId="1" applyFont="1" applyFill="1" applyBorder="1" applyAlignment="1" applyProtection="1">
      <alignment horizontal="center"/>
      <protection hidden="1"/>
    </xf>
    <xf numFmtId="173" fontId="12" fillId="0" borderId="0" xfId="1" applyNumberFormat="1" applyFont="1" applyFill="1" applyBorder="1" applyAlignment="1" applyProtection="1">
      <protection hidden="1"/>
    </xf>
    <xf numFmtId="0" fontId="0" fillId="9" borderId="5" xfId="0" applyFill="1" applyBorder="1" applyAlignment="1" applyProtection="1">
      <alignment horizontal="center"/>
      <protection hidden="1"/>
    </xf>
    <xf numFmtId="171" fontId="0" fillId="0" borderId="0" xfId="0" applyNumberFormat="1" applyProtection="1">
      <protection hidden="1"/>
    </xf>
    <xf numFmtId="170" fontId="12" fillId="9" borderId="5" xfId="0" applyNumberFormat="1" applyFont="1" applyFill="1" applyBorder="1" applyAlignment="1" applyProtection="1">
      <alignment horizontal="center"/>
      <protection hidden="1"/>
    </xf>
    <xf numFmtId="169" fontId="0" fillId="10" borderId="2" xfId="0" applyNumberFormat="1" applyFill="1" applyBorder="1" applyProtection="1">
      <protection hidden="1"/>
    </xf>
    <xf numFmtId="169" fontId="0" fillId="10" borderId="6" xfId="0" applyNumberFormat="1" applyFill="1" applyBorder="1" applyProtection="1">
      <protection hidden="1"/>
    </xf>
    <xf numFmtId="167" fontId="14" fillId="0" borderId="0" xfId="0" applyNumberFormat="1" applyFont="1" applyProtection="1">
      <protection hidden="1"/>
    </xf>
    <xf numFmtId="166" fontId="14" fillId="0" borderId="2" xfId="0" applyNumberFormat="1" applyFont="1" applyBorder="1" applyProtection="1">
      <protection hidden="1"/>
    </xf>
    <xf numFmtId="166" fontId="14" fillId="10" borderId="2" xfId="0" applyNumberFormat="1" applyFont="1" applyFill="1" applyBorder="1" applyProtection="1">
      <protection hidden="1"/>
    </xf>
    <xf numFmtId="169" fontId="0" fillId="10" borderId="7" xfId="0" applyNumberFormat="1" applyFill="1" applyBorder="1" applyProtection="1">
      <protection hidden="1"/>
    </xf>
    <xf numFmtId="169" fontId="0" fillId="10" borderId="8" xfId="0" applyNumberFormat="1" applyFill="1" applyBorder="1" applyProtection="1">
      <protection hidden="1"/>
    </xf>
    <xf numFmtId="166" fontId="17" fillId="0" borderId="0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169" fontId="0" fillId="0" borderId="0" xfId="0" applyNumberFormat="1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4" borderId="9" xfId="0" applyFill="1" applyBorder="1" applyProtection="1">
      <protection hidden="1"/>
    </xf>
    <xf numFmtId="0" fontId="0" fillId="4" borderId="7" xfId="0" applyFill="1" applyBorder="1" applyProtection="1">
      <protection hidden="1"/>
    </xf>
    <xf numFmtId="0" fontId="0" fillId="6" borderId="0" xfId="0" applyFill="1" applyProtection="1">
      <protection hidden="1"/>
    </xf>
    <xf numFmtId="0" fontId="12" fillId="4" borderId="0" xfId="0" applyFont="1" applyFill="1" applyBorder="1" applyProtection="1">
      <protection hidden="1"/>
    </xf>
    <xf numFmtId="0" fontId="12" fillId="4" borderId="3" xfId="0" applyFont="1" applyFill="1" applyBorder="1" applyAlignment="1" applyProtection="1">
      <protection hidden="1"/>
    </xf>
    <xf numFmtId="0" fontId="12" fillId="6" borderId="0" xfId="0" applyFont="1" applyFill="1" applyBorder="1" applyAlignment="1" applyProtection="1">
      <protection hidden="1"/>
    </xf>
    <xf numFmtId="0" fontId="0" fillId="11" borderId="10" xfId="0" applyFill="1" applyBorder="1" applyAlignment="1" applyProtection="1">
      <protection hidden="1"/>
    </xf>
    <xf numFmtId="0" fontId="0" fillId="11" borderId="3" xfId="0" applyFill="1" applyBorder="1" applyAlignment="1" applyProtection="1">
      <protection hidden="1"/>
    </xf>
    <xf numFmtId="0" fontId="0" fillId="11" borderId="1" xfId="0" applyFill="1" applyBorder="1" applyAlignment="1" applyProtection="1">
      <protection hidden="1"/>
    </xf>
    <xf numFmtId="0" fontId="3" fillId="4" borderId="11" xfId="2" applyFill="1" applyBorder="1" applyAlignment="1" applyProtection="1">
      <protection hidden="1"/>
    </xf>
    <xf numFmtId="0" fontId="3" fillId="4" borderId="10" xfId="2" applyFill="1" applyBorder="1" applyAlignment="1" applyProtection="1">
      <protection hidden="1"/>
    </xf>
    <xf numFmtId="173" fontId="3" fillId="4" borderId="3" xfId="2" applyNumberFormat="1" applyFill="1" applyBorder="1" applyAlignment="1" applyProtection="1">
      <protection hidden="1"/>
    </xf>
    <xf numFmtId="173" fontId="3" fillId="6" borderId="0" xfId="2" applyNumberFormat="1" applyFill="1" applyBorder="1" applyAlignment="1" applyProtection="1">
      <protection hidden="1"/>
    </xf>
    <xf numFmtId="0" fontId="0" fillId="10" borderId="2" xfId="0" applyFont="1" applyFill="1" applyBorder="1" applyProtection="1">
      <protection hidden="1"/>
    </xf>
    <xf numFmtId="0" fontId="3" fillId="4" borderId="10" xfId="2" applyFont="1" applyFill="1" applyBorder="1" applyAlignment="1" applyProtection="1">
      <protection hidden="1"/>
    </xf>
    <xf numFmtId="0" fontId="4" fillId="4" borderId="0" xfId="2" applyFont="1" applyFill="1" applyBorder="1" applyAlignment="1" applyProtection="1">
      <protection hidden="1"/>
    </xf>
    <xf numFmtId="173" fontId="4" fillId="4" borderId="0" xfId="2" applyNumberFormat="1" applyFont="1" applyFill="1" applyBorder="1" applyAlignment="1" applyProtection="1">
      <protection hidden="1"/>
    </xf>
    <xf numFmtId="0" fontId="3" fillId="4" borderId="3" xfId="2" applyFill="1" applyBorder="1" applyAlignment="1" applyProtection="1">
      <protection hidden="1"/>
    </xf>
    <xf numFmtId="0" fontId="0" fillId="11" borderId="12" xfId="0" applyFill="1" applyBorder="1" applyAlignment="1" applyProtection="1">
      <protection hidden="1"/>
    </xf>
    <xf numFmtId="0" fontId="0" fillId="11" borderId="13" xfId="0" applyFill="1" applyBorder="1" applyAlignment="1" applyProtection="1">
      <protection hidden="1"/>
    </xf>
    <xf numFmtId="0" fontId="0" fillId="11" borderId="14" xfId="0" applyFill="1" applyBorder="1" applyAlignment="1" applyProtection="1">
      <protection hidden="1"/>
    </xf>
    <xf numFmtId="0" fontId="0" fillId="10" borderId="2" xfId="0" applyFill="1" applyBorder="1" applyProtection="1">
      <protection hidden="1"/>
    </xf>
    <xf numFmtId="173" fontId="0" fillId="6" borderId="0" xfId="0" applyNumberFormat="1" applyFill="1" applyProtection="1">
      <protection hidden="1"/>
    </xf>
    <xf numFmtId="0" fontId="0" fillId="6" borderId="0" xfId="0" applyFill="1" applyBorder="1" applyAlignment="1" applyProtection="1">
      <alignment vertical="center" wrapText="1"/>
      <protection hidden="1"/>
    </xf>
    <xf numFmtId="0" fontId="0" fillId="6" borderId="0" xfId="0" applyNumberFormat="1" applyFill="1" applyAlignment="1" applyProtection="1">
      <alignment wrapText="1"/>
      <protection hidden="1"/>
    </xf>
    <xf numFmtId="0" fontId="18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6" fillId="3" borderId="0" xfId="1" applyFont="1" applyBorder="1" applyAlignment="1" applyProtection="1">
      <alignment horizontal="center"/>
      <protection hidden="1"/>
    </xf>
    <xf numFmtId="0" fontId="17" fillId="3" borderId="29" xfId="1" applyFont="1" applyBorder="1" applyAlignment="1" applyProtection="1">
      <alignment horizontal="center"/>
      <protection hidden="1"/>
    </xf>
    <xf numFmtId="167" fontId="14" fillId="0" borderId="15" xfId="0" applyNumberFormat="1" applyFont="1" applyBorder="1" applyAlignment="1" applyProtection="1">
      <alignment horizontal="center"/>
      <protection hidden="1"/>
    </xf>
    <xf numFmtId="167" fontId="14" fillId="0" borderId="16" xfId="0" applyNumberFormat="1" applyFont="1" applyBorder="1" applyAlignment="1" applyProtection="1">
      <alignment horizontal="center"/>
      <protection hidden="1"/>
    </xf>
    <xf numFmtId="166" fontId="17" fillId="9" borderId="5" xfId="0" applyNumberFormat="1" applyFont="1" applyFill="1" applyBorder="1" applyAlignment="1" applyProtection="1">
      <alignment horizontal="center"/>
      <protection hidden="1"/>
    </xf>
    <xf numFmtId="166" fontId="14" fillId="0" borderId="2" xfId="0" applyNumberFormat="1" applyFont="1" applyFill="1" applyBorder="1" applyProtection="1">
      <protection hidden="1"/>
    </xf>
    <xf numFmtId="166" fontId="14" fillId="0" borderId="6" xfId="0" applyNumberFormat="1" applyFont="1" applyFill="1" applyBorder="1" applyProtection="1">
      <protection hidden="1"/>
    </xf>
    <xf numFmtId="166" fontId="0" fillId="0" borderId="0" xfId="0" applyNumberFormat="1" applyProtection="1">
      <protection hidden="1"/>
    </xf>
    <xf numFmtId="0" fontId="17" fillId="9" borderId="5" xfId="0" applyFont="1" applyFill="1" applyBorder="1" applyAlignment="1" applyProtection="1">
      <alignment horizontal="center"/>
      <protection hidden="1"/>
    </xf>
    <xf numFmtId="172" fontId="14" fillId="0" borderId="2" xfId="0" applyNumberFormat="1" applyFont="1" applyBorder="1" applyAlignment="1" applyProtection="1">
      <alignment horizontal="center"/>
      <protection locked="0" hidden="1"/>
    </xf>
    <xf numFmtId="172" fontId="14" fillId="0" borderId="6" xfId="0" applyNumberFormat="1" applyFont="1" applyBorder="1" applyAlignment="1" applyProtection="1">
      <alignment horizontal="center"/>
      <protection locked="0" hidden="1"/>
    </xf>
    <xf numFmtId="0" fontId="17" fillId="9" borderId="9" xfId="0" applyFont="1" applyFill="1" applyBorder="1" applyAlignment="1" applyProtection="1">
      <alignment horizontal="center"/>
      <protection hidden="1"/>
    </xf>
    <xf numFmtId="172" fontId="14" fillId="11" borderId="7" xfId="0" applyNumberFormat="1" applyFont="1" applyFill="1" applyBorder="1" applyAlignment="1" applyProtection="1">
      <alignment horizontal="center"/>
      <protection hidden="1"/>
    </xf>
    <xf numFmtId="172" fontId="14" fillId="11" borderId="8" xfId="0" applyNumberFormat="1" applyFont="1" applyFill="1" applyBorder="1" applyAlignment="1" applyProtection="1">
      <alignment horizontal="center"/>
      <protection hidden="1"/>
    </xf>
    <xf numFmtId="167" fontId="14" fillId="0" borderId="0" xfId="0" applyNumberFormat="1" applyFont="1" applyFill="1" applyBorder="1" applyAlignment="1" applyProtection="1">
      <alignment horizontal="center"/>
      <protection hidden="1"/>
    </xf>
    <xf numFmtId="166" fontId="14" fillId="0" borderId="0" xfId="0" applyNumberFormat="1" applyFont="1" applyFill="1" applyBorder="1" applyProtection="1">
      <protection hidden="1"/>
    </xf>
    <xf numFmtId="172" fontId="14" fillId="0" borderId="0" xfId="0" applyNumberFormat="1" applyFont="1" applyFill="1" applyBorder="1" applyAlignment="1" applyProtection="1">
      <alignment horizontal="center"/>
      <protection hidden="1"/>
    </xf>
    <xf numFmtId="172" fontId="14" fillId="0" borderId="0" xfId="0" applyNumberFormat="1" applyFont="1" applyFill="1" applyBorder="1" applyProtection="1">
      <protection hidden="1"/>
    </xf>
    <xf numFmtId="172" fontId="0" fillId="0" borderId="0" xfId="0" applyNumberFormat="1" applyProtection="1">
      <protection hidden="1"/>
    </xf>
    <xf numFmtId="167" fontId="14" fillId="0" borderId="0" xfId="0" applyNumberFormat="1" applyFont="1" applyBorder="1" applyAlignment="1" applyProtection="1">
      <alignment horizontal="center"/>
      <protection hidden="1"/>
    </xf>
    <xf numFmtId="172" fontId="14" fillId="0" borderId="0" xfId="0" applyNumberFormat="1" applyFont="1" applyBorder="1" applyAlignment="1" applyProtection="1">
      <alignment horizontal="center"/>
      <protection hidden="1"/>
    </xf>
    <xf numFmtId="0" fontId="14" fillId="0" borderId="30" xfId="1" applyFont="1" applyFill="1" applyBorder="1" applyProtection="1">
      <protection hidden="1"/>
    </xf>
    <xf numFmtId="0" fontId="19" fillId="0" borderId="2" xfId="1" applyFont="1" applyFill="1" applyBorder="1" applyAlignment="1" applyProtection="1">
      <alignment horizontal="center"/>
      <protection hidden="1"/>
    </xf>
    <xf numFmtId="0" fontId="14" fillId="0" borderId="2" xfId="1" applyNumberFormat="1" applyFont="1" applyFill="1" applyBorder="1" applyProtection="1">
      <protection hidden="1"/>
    </xf>
    <xf numFmtId="0" fontId="14" fillId="0" borderId="2" xfId="1" applyFont="1" applyFill="1" applyBorder="1" applyProtection="1">
      <protection hidden="1"/>
    </xf>
    <xf numFmtId="167" fontId="20" fillId="12" borderId="2" xfId="0" applyNumberFormat="1" applyFont="1" applyFill="1" applyBorder="1" applyAlignment="1" applyProtection="1">
      <alignment horizontal="center"/>
      <protection hidden="1"/>
    </xf>
    <xf numFmtId="167" fontId="14" fillId="0" borderId="2" xfId="0" applyNumberFormat="1" applyFont="1" applyBorder="1" applyProtection="1">
      <protection hidden="1"/>
    </xf>
    <xf numFmtId="0" fontId="20" fillId="0" borderId="2" xfId="0" applyFont="1" applyBorder="1" applyAlignment="1" applyProtection="1">
      <alignment horizontal="center"/>
      <protection hidden="1"/>
    </xf>
    <xf numFmtId="167" fontId="21" fillId="12" borderId="2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70" fontId="12" fillId="0" borderId="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173" fontId="14" fillId="0" borderId="0" xfId="0" applyNumberFormat="1" applyFont="1" applyProtection="1">
      <protection hidden="1"/>
    </xf>
    <xf numFmtId="173" fontId="14" fillId="0" borderId="2" xfId="0" applyNumberFormat="1" applyFont="1" applyBorder="1" applyProtection="1">
      <protection hidden="1"/>
    </xf>
    <xf numFmtId="0" fontId="12" fillId="4" borderId="0" xfId="0" applyFont="1" applyFill="1" applyBorder="1" applyProtection="1">
      <protection hidden="1"/>
    </xf>
    <xf numFmtId="0" fontId="0" fillId="11" borderId="12" xfId="0" applyFill="1" applyBorder="1" applyAlignment="1" applyProtection="1">
      <alignment horizontal="left"/>
      <protection hidden="1"/>
    </xf>
    <xf numFmtId="0" fontId="0" fillId="0" borderId="10" xfId="0" applyFill="1" applyBorder="1" applyProtection="1">
      <protection locked="0" hidden="1"/>
    </xf>
    <xf numFmtId="0" fontId="0" fillId="0" borderId="3" xfId="0" applyFill="1" applyBorder="1" applyProtection="1">
      <protection hidden="1"/>
    </xf>
    <xf numFmtId="0" fontId="0" fillId="0" borderId="1" xfId="0" applyFill="1" applyBorder="1" applyProtection="1">
      <protection hidden="1"/>
    </xf>
    <xf numFmtId="0" fontId="23" fillId="11" borderId="2" xfId="0" applyFont="1" applyFill="1" applyBorder="1" applyAlignment="1" applyProtection="1">
      <protection hidden="1"/>
    </xf>
    <xf numFmtId="173" fontId="24" fillId="11" borderId="2" xfId="2" applyNumberFormat="1" applyFont="1" applyFill="1" applyBorder="1" applyAlignment="1" applyProtection="1">
      <protection hidden="1"/>
    </xf>
    <xf numFmtId="0" fontId="25" fillId="0" borderId="0" xfId="0" applyFont="1" applyProtection="1">
      <protection hidden="1"/>
    </xf>
    <xf numFmtId="0" fontId="14" fillId="0" borderId="0" xfId="0" applyFont="1" applyAlignment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12" fillId="4" borderId="0" xfId="0" applyFont="1" applyFill="1" applyBorder="1" applyAlignment="1" applyProtection="1">
      <alignment horizontal="center"/>
      <protection hidden="1"/>
    </xf>
    <xf numFmtId="0" fontId="13" fillId="4" borderId="0" xfId="0" applyFont="1" applyFill="1" applyBorder="1" applyAlignment="1" applyProtection="1">
      <alignment horizontal="center" vertical="top"/>
      <protection hidden="1"/>
    </xf>
    <xf numFmtId="0" fontId="12" fillId="10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/>
      <protection locked="0" hidden="1"/>
    </xf>
    <xf numFmtId="0" fontId="5" fillId="4" borderId="10" xfId="2" applyFont="1" applyFill="1" applyBorder="1" applyAlignment="1" applyProtection="1">
      <alignment horizontal="right"/>
      <protection hidden="1"/>
    </xf>
    <xf numFmtId="0" fontId="5" fillId="4" borderId="3" xfId="2" applyFont="1" applyFill="1" applyBorder="1" applyAlignment="1" applyProtection="1">
      <alignment horizontal="right"/>
      <protection hidden="1"/>
    </xf>
    <xf numFmtId="0" fontId="12" fillId="4" borderId="0" xfId="0" applyFont="1" applyFill="1" applyBorder="1" applyProtection="1">
      <protection hidden="1"/>
    </xf>
    <xf numFmtId="14" fontId="15" fillId="13" borderId="2" xfId="0" applyNumberFormat="1" applyFont="1" applyFill="1" applyBorder="1" applyAlignment="1" applyProtection="1">
      <alignment horizontal="center"/>
      <protection locked="0" hidden="1"/>
    </xf>
    <xf numFmtId="0" fontId="22" fillId="3" borderId="34" xfId="1" applyFont="1" applyBorder="1" applyAlignment="1" applyProtection="1">
      <alignment vertical="center"/>
      <protection hidden="1"/>
    </xf>
    <xf numFmtId="0" fontId="9" fillId="5" borderId="10" xfId="2" applyFont="1" applyFill="1" applyBorder="1" applyAlignment="1" applyProtection="1">
      <alignment horizontal="center" vertical="center" wrapText="1"/>
      <protection hidden="1"/>
    </xf>
    <xf numFmtId="0" fontId="9" fillId="5" borderId="1" xfId="2" applyFont="1" applyFill="1" applyBorder="1" applyAlignment="1" applyProtection="1">
      <alignment horizontal="center" vertical="center" wrapText="1"/>
      <protection hidden="1"/>
    </xf>
    <xf numFmtId="170" fontId="5" fillId="4" borderId="3" xfId="2" applyNumberFormat="1" applyFont="1" applyFill="1" applyBorder="1" applyAlignment="1" applyProtection="1">
      <alignment horizontal="right"/>
      <protection hidden="1"/>
    </xf>
    <xf numFmtId="170" fontId="5" fillId="4" borderId="3" xfId="2" applyNumberFormat="1" applyFont="1" applyFill="1" applyBorder="1" applyAlignment="1" applyProtection="1">
      <alignment horizontal="left"/>
      <protection hidden="1"/>
    </xf>
    <xf numFmtId="0" fontId="0" fillId="0" borderId="3" xfId="0" applyBorder="1" applyProtection="1">
      <protection hidden="1"/>
    </xf>
    <xf numFmtId="0" fontId="22" fillId="3" borderId="34" xfId="1" applyFont="1" applyBorder="1" applyAlignment="1" applyProtection="1">
      <alignment horizontal="left" vertical="center" wrapText="1"/>
      <protection hidden="1"/>
    </xf>
    <xf numFmtId="0" fontId="9" fillId="5" borderId="11" xfId="2" applyFont="1" applyFill="1" applyBorder="1" applyAlignment="1" applyProtection="1">
      <alignment horizontal="center" vertical="center" wrapText="1"/>
      <protection hidden="1"/>
    </xf>
    <xf numFmtId="0" fontId="9" fillId="5" borderId="20" xfId="2" applyFont="1" applyFill="1" applyBorder="1" applyAlignment="1" applyProtection="1">
      <alignment horizontal="center" vertical="center" wrapText="1"/>
      <protection hidden="1"/>
    </xf>
    <xf numFmtId="0" fontId="26" fillId="3" borderId="36" xfId="1" applyFont="1" applyBorder="1" applyAlignment="1" applyProtection="1">
      <alignment horizontal="left"/>
      <protection hidden="1"/>
    </xf>
    <xf numFmtId="0" fontId="26" fillId="3" borderId="37" xfId="1" applyFont="1" applyBorder="1" applyAlignment="1" applyProtection="1">
      <alignment horizontal="left"/>
      <protection hidden="1"/>
    </xf>
    <xf numFmtId="0" fontId="26" fillId="3" borderId="38" xfId="1" applyFont="1" applyBorder="1" applyAlignment="1" applyProtection="1">
      <alignment horizontal="left"/>
      <protection hidden="1"/>
    </xf>
    <xf numFmtId="168" fontId="7" fillId="8" borderId="10" xfId="2" applyNumberFormat="1" applyFont="1" applyFill="1" applyBorder="1" applyAlignment="1" applyProtection="1">
      <alignment horizontal="center" vertical="center" wrapText="1"/>
      <protection hidden="1"/>
    </xf>
    <xf numFmtId="168" fontId="7" fillId="8" borderId="1" xfId="2" applyNumberFormat="1" applyFont="1" applyFill="1" applyBorder="1" applyAlignment="1" applyProtection="1">
      <alignment horizontal="center" vertical="center" wrapText="1"/>
      <protection hidden="1"/>
    </xf>
    <xf numFmtId="168" fontId="7" fillId="7" borderId="10" xfId="2" applyNumberFormat="1" applyFont="1" applyFill="1" applyBorder="1" applyAlignment="1" applyProtection="1">
      <alignment horizontal="center" vertical="center" wrapText="1"/>
      <protection hidden="1"/>
    </xf>
    <xf numFmtId="168" fontId="7" fillId="7" borderId="1" xfId="2" applyNumberFormat="1" applyFont="1" applyFill="1" applyBorder="1" applyAlignment="1" applyProtection="1">
      <alignment horizontal="center" vertical="center" wrapText="1"/>
      <protection hidden="1"/>
    </xf>
    <xf numFmtId="0" fontId="0" fillId="11" borderId="12" xfId="0" applyFill="1" applyBorder="1" applyAlignment="1" applyProtection="1">
      <alignment horizontal="left" vertical="center" wrapText="1"/>
      <protection hidden="1"/>
    </xf>
    <xf numFmtId="0" fontId="0" fillId="11" borderId="13" xfId="0" applyFill="1" applyBorder="1" applyAlignment="1" applyProtection="1">
      <alignment horizontal="left" vertical="center" wrapText="1"/>
      <protection hidden="1"/>
    </xf>
    <xf numFmtId="0" fontId="0" fillId="11" borderId="14" xfId="0" applyFill="1" applyBorder="1" applyAlignment="1" applyProtection="1">
      <alignment horizontal="left" vertical="center" wrapText="1"/>
      <protection hidden="1"/>
    </xf>
    <xf numFmtId="0" fontId="0" fillId="11" borderId="17" xfId="0" applyFill="1" applyBorder="1" applyAlignment="1" applyProtection="1">
      <alignment horizontal="left" vertical="center" wrapText="1"/>
      <protection hidden="1"/>
    </xf>
    <xf numFmtId="0" fontId="0" fillId="11" borderId="0" xfId="0" applyFill="1" applyBorder="1" applyAlignment="1" applyProtection="1">
      <alignment horizontal="left" vertical="center" wrapText="1"/>
      <protection hidden="1"/>
    </xf>
    <xf numFmtId="0" fontId="0" fillId="11" borderId="18" xfId="0" applyFill="1" applyBorder="1" applyAlignment="1" applyProtection="1">
      <alignment horizontal="left" vertical="center" wrapText="1"/>
      <protection hidden="1"/>
    </xf>
    <xf numFmtId="0" fontId="0" fillId="11" borderId="11" xfId="0" applyFill="1" applyBorder="1" applyAlignment="1" applyProtection="1">
      <alignment horizontal="left" vertical="center" wrapText="1"/>
      <protection hidden="1"/>
    </xf>
    <xf numFmtId="0" fontId="0" fillId="11" borderId="19" xfId="0" applyFill="1" applyBorder="1" applyAlignment="1" applyProtection="1">
      <alignment horizontal="left" vertical="center" wrapText="1"/>
      <protection hidden="1"/>
    </xf>
    <xf numFmtId="0" fontId="0" fillId="11" borderId="20" xfId="0" applyFill="1" applyBorder="1" applyAlignment="1" applyProtection="1">
      <alignment horizontal="left" vertical="center" wrapText="1"/>
      <protection hidden="1"/>
    </xf>
    <xf numFmtId="168" fontId="7" fillId="7" borderId="10" xfId="2" applyNumberFormat="1" applyFont="1" applyFill="1" applyBorder="1" applyAlignment="1" applyProtection="1">
      <alignment horizontal="center" vertical="center"/>
      <protection hidden="1"/>
    </xf>
    <xf numFmtId="168" fontId="7" fillId="7" borderId="1" xfId="2" applyNumberFormat="1" applyFont="1" applyFill="1" applyBorder="1" applyAlignment="1" applyProtection="1">
      <alignment horizontal="center" vertical="center"/>
      <protection hidden="1"/>
    </xf>
    <xf numFmtId="0" fontId="22" fillId="4" borderId="12" xfId="0" applyFont="1" applyFill="1" applyBorder="1" applyAlignment="1" applyProtection="1">
      <alignment horizontal="left"/>
      <protection hidden="1"/>
    </xf>
    <xf numFmtId="0" fontId="22" fillId="4" borderId="13" xfId="0" applyFont="1" applyFill="1" applyBorder="1" applyAlignment="1" applyProtection="1">
      <alignment horizontal="left"/>
      <protection hidden="1"/>
    </xf>
    <xf numFmtId="0" fontId="22" fillId="4" borderId="14" xfId="0" applyFont="1" applyFill="1" applyBorder="1" applyAlignment="1" applyProtection="1">
      <alignment horizontal="left"/>
      <protection hidden="1"/>
    </xf>
    <xf numFmtId="0" fontId="22" fillId="4" borderId="17" xfId="0" applyFont="1" applyFill="1" applyBorder="1" applyAlignment="1" applyProtection="1">
      <alignment horizontal="left"/>
      <protection hidden="1"/>
    </xf>
    <xf numFmtId="0" fontId="22" fillId="4" borderId="0" xfId="0" applyFont="1" applyFill="1" applyBorder="1" applyAlignment="1" applyProtection="1">
      <alignment horizontal="left"/>
      <protection hidden="1"/>
    </xf>
    <xf numFmtId="0" fontId="22" fillId="4" borderId="18" xfId="0" applyFont="1" applyFill="1" applyBorder="1" applyAlignment="1" applyProtection="1">
      <alignment horizontal="left"/>
      <protection hidden="1"/>
    </xf>
    <xf numFmtId="0" fontId="22" fillId="4" borderId="11" xfId="0" applyFont="1" applyFill="1" applyBorder="1" applyAlignment="1" applyProtection="1">
      <alignment horizontal="left"/>
      <protection hidden="1"/>
    </xf>
    <xf numFmtId="0" fontId="22" fillId="4" borderId="19" xfId="0" applyFont="1" applyFill="1" applyBorder="1" applyAlignment="1" applyProtection="1">
      <alignment horizontal="left"/>
      <protection hidden="1"/>
    </xf>
    <xf numFmtId="0" fontId="22" fillId="4" borderId="20" xfId="0" applyFont="1" applyFill="1" applyBorder="1" applyAlignment="1" applyProtection="1">
      <alignment horizontal="left"/>
      <protection hidden="1"/>
    </xf>
    <xf numFmtId="0" fontId="11" fillId="3" borderId="28" xfId="1" applyNumberFormat="1" applyFont="1" applyBorder="1" applyAlignment="1" applyProtection="1">
      <alignment horizontal="left" wrapText="1"/>
      <protection hidden="1"/>
    </xf>
    <xf numFmtId="0" fontId="11" fillId="3" borderId="31" xfId="1" applyNumberFormat="1" applyFont="1" applyBorder="1" applyAlignment="1" applyProtection="1">
      <alignment horizontal="left" wrapText="1"/>
      <protection hidden="1"/>
    </xf>
    <xf numFmtId="0" fontId="11" fillId="3" borderId="28" xfId="1" applyFont="1" applyBorder="1" applyAlignment="1" applyProtection="1">
      <alignment horizontal="left" wrapText="1"/>
      <protection hidden="1"/>
    </xf>
    <xf numFmtId="0" fontId="11" fillId="3" borderId="31" xfId="1" applyFont="1" applyBorder="1" applyAlignment="1" applyProtection="1">
      <alignment horizontal="left" wrapText="1"/>
      <protection hidden="1"/>
    </xf>
    <xf numFmtId="0" fontId="12" fillId="3" borderId="34" xfId="1" applyFont="1" applyBorder="1" applyAlignment="1" applyProtection="1">
      <alignment horizontal="center" vertical="center"/>
      <protection hidden="1"/>
    </xf>
    <xf numFmtId="0" fontId="12" fillId="3" borderId="35" xfId="1" applyFont="1" applyBorder="1" applyAlignment="1" applyProtection="1">
      <alignment horizontal="center" vertical="center"/>
      <protection hidden="1"/>
    </xf>
    <xf numFmtId="0" fontId="22" fillId="11" borderId="10" xfId="0" applyFont="1" applyFill="1" applyBorder="1" applyAlignment="1" applyProtection="1">
      <alignment horizontal="left"/>
      <protection hidden="1"/>
    </xf>
    <xf numFmtId="0" fontId="22" fillId="11" borderId="3" xfId="0" applyFont="1" applyFill="1" applyBorder="1" applyAlignment="1" applyProtection="1">
      <alignment horizontal="left"/>
      <protection hidden="1"/>
    </xf>
    <xf numFmtId="0" fontId="22" fillId="11" borderId="1" xfId="0" applyFont="1" applyFill="1" applyBorder="1" applyAlignment="1" applyProtection="1">
      <alignment horizontal="left"/>
      <protection hidden="1"/>
    </xf>
    <xf numFmtId="0" fontId="26" fillId="3" borderId="2" xfId="1" applyFont="1" applyBorder="1" applyAlignment="1" applyProtection="1">
      <alignment horizontal="center" vertical="center"/>
      <protection hidden="1"/>
    </xf>
    <xf numFmtId="0" fontId="12" fillId="10" borderId="10" xfId="0" applyFont="1" applyFill="1" applyBorder="1" applyAlignment="1" applyProtection="1">
      <alignment horizontal="center" vertical="center"/>
      <protection hidden="1"/>
    </xf>
    <xf numFmtId="0" fontId="12" fillId="10" borderId="1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3" xfId="0" applyBorder="1" applyProtection="1">
      <protection locked="0" hidden="1"/>
    </xf>
    <xf numFmtId="0" fontId="0" fillId="0" borderId="1" xfId="0" applyBorder="1" applyProtection="1">
      <protection locked="0" hidden="1"/>
    </xf>
    <xf numFmtId="0" fontId="0" fillId="11" borderId="12" xfId="0" applyNumberFormat="1" applyFill="1" applyBorder="1" applyAlignment="1" applyProtection="1">
      <alignment horizontal="left" wrapText="1"/>
      <protection hidden="1"/>
    </xf>
    <xf numFmtId="0" fontId="0" fillId="11" borderId="13" xfId="0" applyNumberFormat="1" applyFill="1" applyBorder="1" applyAlignment="1" applyProtection="1">
      <alignment horizontal="left" wrapText="1"/>
      <protection hidden="1"/>
    </xf>
    <xf numFmtId="0" fontId="0" fillId="11" borderId="14" xfId="0" applyNumberFormat="1" applyFill="1" applyBorder="1" applyAlignment="1" applyProtection="1">
      <alignment horizontal="left" wrapText="1"/>
      <protection hidden="1"/>
    </xf>
    <xf numFmtId="0" fontId="0" fillId="11" borderId="17" xfId="0" applyNumberFormat="1" applyFill="1" applyBorder="1" applyAlignment="1" applyProtection="1">
      <alignment horizontal="left" wrapText="1"/>
      <protection hidden="1"/>
    </xf>
    <xf numFmtId="0" fontId="0" fillId="11" borderId="0" xfId="0" applyNumberFormat="1" applyFill="1" applyBorder="1" applyAlignment="1" applyProtection="1">
      <alignment horizontal="left" wrapText="1"/>
      <protection hidden="1"/>
    </xf>
    <xf numFmtId="0" fontId="0" fillId="11" borderId="18" xfId="0" applyNumberFormat="1" applyFill="1" applyBorder="1" applyAlignment="1" applyProtection="1">
      <alignment horizontal="left" wrapText="1"/>
      <protection hidden="1"/>
    </xf>
    <xf numFmtId="0" fontId="0" fillId="11" borderId="11" xfId="0" applyNumberFormat="1" applyFill="1" applyBorder="1" applyAlignment="1" applyProtection="1">
      <alignment horizontal="left" wrapText="1"/>
      <protection hidden="1"/>
    </xf>
    <xf numFmtId="0" fontId="0" fillId="11" borderId="19" xfId="0" applyNumberFormat="1" applyFill="1" applyBorder="1" applyAlignment="1" applyProtection="1">
      <alignment horizontal="left" wrapText="1"/>
      <protection hidden="1"/>
    </xf>
    <xf numFmtId="0" fontId="0" fillId="11" borderId="20" xfId="0" applyNumberFormat="1" applyFill="1" applyBorder="1" applyAlignment="1" applyProtection="1">
      <alignment horizontal="left" wrapText="1"/>
      <protection hidden="1"/>
    </xf>
    <xf numFmtId="0" fontId="11" fillId="3" borderId="28" xfId="1" applyFont="1" applyBorder="1" applyAlignment="1" applyProtection="1">
      <alignment horizontal="left" vertical="top" wrapText="1"/>
      <protection hidden="1"/>
    </xf>
    <xf numFmtId="0" fontId="11" fillId="3" borderId="31" xfId="1" applyFont="1" applyBorder="1" applyAlignment="1" applyProtection="1">
      <alignment horizontal="left" vertical="top" wrapText="1"/>
      <protection hidden="1"/>
    </xf>
    <xf numFmtId="0" fontId="11" fillId="3" borderId="32" xfId="1" applyFont="1" applyBorder="1" applyAlignment="1" applyProtection="1">
      <alignment horizontal="left" vertical="top" wrapText="1"/>
      <protection hidden="1"/>
    </xf>
    <xf numFmtId="0" fontId="11" fillId="3" borderId="33" xfId="1" applyFont="1" applyBorder="1" applyAlignment="1" applyProtection="1">
      <alignment horizontal="left" vertical="top" wrapText="1"/>
      <protection hidden="1"/>
    </xf>
    <xf numFmtId="0" fontId="4" fillId="4" borderId="2" xfId="2" applyFont="1" applyFill="1" applyBorder="1" applyAlignment="1" applyProtection="1">
      <alignment horizontal="center"/>
      <protection hidden="1"/>
    </xf>
    <xf numFmtId="0" fontId="4" fillId="4" borderId="10" xfId="2" applyFont="1" applyFill="1" applyBorder="1" applyAlignment="1" applyProtection="1">
      <alignment horizontal="center"/>
      <protection hidden="1"/>
    </xf>
    <xf numFmtId="0" fontId="6" fillId="4" borderId="3" xfId="2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5" fillId="4" borderId="3" xfId="2" applyFont="1" applyFill="1" applyBorder="1" applyAlignment="1" applyProtection="1">
      <alignment horizontal="left"/>
      <protection hidden="1"/>
    </xf>
    <xf numFmtId="2" fontId="12" fillId="3" borderId="0" xfId="1" applyNumberFormat="1" applyFont="1" applyBorder="1" applyAlignment="1" applyProtection="1">
      <alignment horizontal="center"/>
      <protection hidden="1"/>
    </xf>
    <xf numFmtId="0" fontId="12" fillId="4" borderId="10" xfId="0" applyFont="1" applyFill="1" applyBorder="1" applyAlignment="1" applyProtection="1">
      <alignment horizontal="center"/>
      <protection hidden="1"/>
    </xf>
    <xf numFmtId="0" fontId="12" fillId="4" borderId="25" xfId="0" applyFont="1" applyFill="1" applyBorder="1" applyAlignment="1" applyProtection="1">
      <alignment horizontal="center"/>
      <protection hidden="1"/>
    </xf>
    <xf numFmtId="171" fontId="28" fillId="0" borderId="0" xfId="0" applyNumberFormat="1" applyFont="1" applyAlignment="1" applyProtection="1">
      <alignment horizontal="center"/>
      <protection hidden="1"/>
    </xf>
    <xf numFmtId="0" fontId="15" fillId="3" borderId="0" xfId="1" applyFont="1" applyBorder="1" applyAlignment="1" applyProtection="1">
      <alignment horizontal="left"/>
      <protection hidden="1"/>
    </xf>
    <xf numFmtId="0" fontId="22" fillId="3" borderId="0" xfId="1" applyFont="1" applyBorder="1" applyAlignment="1" applyProtection="1">
      <alignment horizontal="left"/>
      <protection hidden="1"/>
    </xf>
    <xf numFmtId="0" fontId="27" fillId="3" borderId="0" xfId="1" applyFont="1" applyBorder="1" applyAlignment="1" applyProtection="1">
      <alignment horizontal="left"/>
      <protection hidden="1"/>
    </xf>
    <xf numFmtId="0" fontId="22" fillId="9" borderId="21" xfId="0" applyFont="1" applyFill="1" applyBorder="1" applyAlignment="1" applyProtection="1">
      <alignment horizontal="left"/>
      <protection hidden="1"/>
    </xf>
    <xf numFmtId="0" fontId="22" fillId="9" borderId="15" xfId="0" applyFont="1" applyFill="1" applyBorder="1" applyAlignment="1" applyProtection="1">
      <alignment horizontal="left"/>
      <protection hidden="1"/>
    </xf>
    <xf numFmtId="0" fontId="22" fillId="9" borderId="16" xfId="0" applyFont="1" applyFill="1" applyBorder="1" applyAlignment="1" applyProtection="1">
      <alignment horizontal="left"/>
      <protection hidden="1"/>
    </xf>
    <xf numFmtId="0" fontId="22" fillId="9" borderId="22" xfId="0" applyFont="1" applyFill="1" applyBorder="1" applyAlignment="1" applyProtection="1">
      <alignment horizontal="left"/>
      <protection hidden="1"/>
    </xf>
    <xf numFmtId="0" fontId="22" fillId="9" borderId="23" xfId="0" applyFont="1" applyFill="1" applyBorder="1" applyAlignment="1" applyProtection="1">
      <alignment horizontal="left"/>
      <protection hidden="1"/>
    </xf>
    <xf numFmtId="0" fontId="22" fillId="9" borderId="24" xfId="0" applyFont="1" applyFill="1" applyBorder="1" applyAlignment="1" applyProtection="1">
      <alignment horizontal="left"/>
      <protection hidden="1"/>
    </xf>
    <xf numFmtId="0" fontId="0" fillId="9" borderId="26" xfId="0" applyFill="1" applyBorder="1" applyAlignment="1" applyProtection="1">
      <alignment horizontal="center"/>
      <protection hidden="1"/>
    </xf>
    <xf numFmtId="0" fontId="0" fillId="9" borderId="27" xfId="0" applyFill="1" applyBorder="1" applyAlignment="1" applyProtection="1">
      <alignment horizontal="center"/>
      <protection hidden="1"/>
    </xf>
    <xf numFmtId="0" fontId="12" fillId="3" borderId="0" xfId="1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173" fontId="12" fillId="3" borderId="0" xfId="1" applyNumberFormat="1" applyFont="1" applyBorder="1" applyAlignment="1" applyProtection="1">
      <alignment horizontal="center"/>
      <protection hidden="1"/>
    </xf>
    <xf numFmtId="173" fontId="12" fillId="0" borderId="0" xfId="0" applyNumberFormat="1" applyFont="1" applyAlignment="1" applyProtection="1">
      <alignment horizontal="center"/>
      <protection hidden="1"/>
    </xf>
    <xf numFmtId="169" fontId="0" fillId="10" borderId="7" xfId="0" applyNumberFormat="1" applyFill="1" applyBorder="1" applyAlignment="1" applyProtection="1">
      <alignment horizontal="center"/>
      <protection hidden="1"/>
    </xf>
    <xf numFmtId="169" fontId="0" fillId="10" borderId="8" xfId="0" applyNumberFormat="1" applyFill="1" applyBorder="1" applyAlignment="1" applyProtection="1">
      <alignment horizontal="center"/>
      <protection hidden="1"/>
    </xf>
    <xf numFmtId="0" fontId="12" fillId="4" borderId="21" xfId="0" applyFont="1" applyFill="1" applyBorder="1" applyAlignment="1" applyProtection="1">
      <alignment horizontal="center"/>
      <protection hidden="1"/>
    </xf>
    <xf numFmtId="0" fontId="12" fillId="4" borderId="15" xfId="0" applyFont="1" applyFill="1" applyBorder="1" applyAlignment="1" applyProtection="1">
      <alignment horizontal="center"/>
      <protection hidden="1"/>
    </xf>
    <xf numFmtId="0" fontId="12" fillId="4" borderId="16" xfId="0" applyFont="1" applyFill="1" applyBorder="1" applyAlignment="1" applyProtection="1">
      <alignment horizontal="center"/>
      <protection hidden="1"/>
    </xf>
    <xf numFmtId="169" fontId="0" fillId="10" borderId="15" xfId="0" applyNumberFormat="1" applyFill="1" applyBorder="1" applyAlignment="1" applyProtection="1">
      <alignment horizontal="center"/>
      <protection hidden="1"/>
    </xf>
    <xf numFmtId="169" fontId="0" fillId="10" borderId="16" xfId="0" applyNumberFormat="1" applyFill="1" applyBorder="1" applyAlignment="1" applyProtection="1">
      <alignment horizontal="center"/>
      <protection hidden="1"/>
    </xf>
    <xf numFmtId="0" fontId="0" fillId="4" borderId="21" xfId="0" applyFill="1" applyBorder="1" applyAlignment="1" applyProtection="1">
      <alignment horizontal="center"/>
      <protection hidden="1"/>
    </xf>
    <xf numFmtId="0" fontId="0" fillId="4" borderId="15" xfId="0" applyFill="1" applyBorder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alignment horizontal="center"/>
      <protection hidden="1"/>
    </xf>
    <xf numFmtId="169" fontId="0" fillId="10" borderId="9" xfId="0" applyNumberFormat="1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170" fontId="12" fillId="9" borderId="9" xfId="0" applyNumberFormat="1" applyFont="1" applyFill="1" applyBorder="1" applyAlignment="1" applyProtection="1">
      <alignment horizontal="center"/>
      <protection hidden="1"/>
    </xf>
    <xf numFmtId="170" fontId="12" fillId="9" borderId="8" xfId="0" applyNumberFormat="1" applyFont="1" applyFill="1" applyBorder="1" applyAlignment="1" applyProtection="1">
      <alignment horizontal="center"/>
      <protection hidden="1"/>
    </xf>
    <xf numFmtId="171" fontId="28" fillId="3" borderId="28" xfId="1" applyNumberFormat="1" applyFont="1" applyAlignment="1" applyProtection="1">
      <alignment horizontal="center"/>
      <protection hidden="1"/>
    </xf>
  </cellXfs>
  <cellStyles count="3">
    <cellStyle name="Notiz" xfId="1" builtinId="10"/>
    <cellStyle name="Standard" xfId="0" builtinId="0"/>
    <cellStyle name="Standard 2" xfId="2"/>
  </cellStyles>
  <dxfs count="24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99060</xdr:rowOff>
    </xdr:from>
    <xdr:to>
      <xdr:col>0</xdr:col>
      <xdr:colOff>1165860</xdr:colOff>
      <xdr:row>5</xdr:row>
      <xdr:rowOff>0</xdr:rowOff>
    </xdr:to>
    <xdr:pic>
      <xdr:nvPicPr>
        <xdr:cNvPr id="1130" name="Grafik 1" descr="TVE_Logo_sw.png">
          <a:extLst>
            <a:ext uri="{FF2B5EF4-FFF2-40B4-BE49-F238E27FC236}">
              <a16:creationId xmlns:a16="http://schemas.microsoft.com/office/drawing/2014/main" id="{DCDA990B-DBBE-0D0A-BF10-C31FA4509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99060"/>
          <a:ext cx="84582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22860</xdr:rowOff>
    </xdr:from>
    <xdr:to>
      <xdr:col>0</xdr:col>
      <xdr:colOff>571500</xdr:colOff>
      <xdr:row>2</xdr:row>
      <xdr:rowOff>99060</xdr:rowOff>
    </xdr:to>
    <xdr:pic>
      <xdr:nvPicPr>
        <xdr:cNvPr id="2152" name="Grafik 1" descr="TVE_Logo_sw.png">
          <a:extLst>
            <a:ext uri="{FF2B5EF4-FFF2-40B4-BE49-F238E27FC236}">
              <a16:creationId xmlns:a16="http://schemas.microsoft.com/office/drawing/2014/main" id="{8B5538A2-437A-97B5-021D-1A1453835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22860"/>
          <a:ext cx="4648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22860</xdr:rowOff>
    </xdr:from>
    <xdr:to>
      <xdr:col>0</xdr:col>
      <xdr:colOff>571500</xdr:colOff>
      <xdr:row>2</xdr:row>
      <xdr:rowOff>99060</xdr:rowOff>
    </xdr:to>
    <xdr:pic>
      <xdr:nvPicPr>
        <xdr:cNvPr id="3176" name="Grafik 1" descr="TVE_Logo_sw.png">
          <a:extLst>
            <a:ext uri="{FF2B5EF4-FFF2-40B4-BE49-F238E27FC236}">
              <a16:creationId xmlns:a16="http://schemas.microsoft.com/office/drawing/2014/main" id="{1D9F00A8-2ED2-882C-BA06-00AD16FC9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22860"/>
          <a:ext cx="4648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44"/>
  <sheetViews>
    <sheetView showGridLines="0" showRowColHeaders="0" tabSelected="1" workbookViewId="0">
      <selection activeCell="C17" sqref="C17:F17"/>
    </sheetView>
  </sheetViews>
  <sheetFormatPr baseColWidth="10" defaultRowHeight="14.4"/>
  <cols>
    <col min="1" max="1" width="21.33203125" customWidth="1"/>
    <col min="2" max="2" width="17" customWidth="1"/>
    <col min="3" max="3" width="11.44140625" customWidth="1"/>
    <col min="7" max="7" width="5.44140625" customWidth="1"/>
    <col min="8" max="8" width="4.77734375" customWidth="1"/>
    <col min="9" max="18" width="6.6640625" customWidth="1"/>
    <col min="19" max="19" width="12.77734375" customWidth="1"/>
    <col min="20" max="20" width="6.6640625" customWidth="1"/>
  </cols>
  <sheetData>
    <row r="1" spans="1:20" ht="21" customHeight="1">
      <c r="A1" s="111"/>
      <c r="B1" s="113" t="s">
        <v>0</v>
      </c>
      <c r="C1" s="113"/>
      <c r="D1" s="113"/>
      <c r="E1" s="113"/>
      <c r="F1" s="113"/>
      <c r="G1" s="41"/>
      <c r="H1" s="147" t="s">
        <v>14</v>
      </c>
      <c r="I1" s="148"/>
      <c r="J1" s="148"/>
      <c r="K1" s="148"/>
      <c r="L1" s="149"/>
      <c r="M1" s="41"/>
      <c r="N1" s="147" t="s">
        <v>43</v>
      </c>
      <c r="O1" s="148"/>
      <c r="P1" s="148"/>
      <c r="Q1" s="148"/>
      <c r="R1" s="148"/>
      <c r="S1" s="149"/>
      <c r="T1" s="41"/>
    </row>
    <row r="2" spans="1:20" ht="15" customHeight="1">
      <c r="A2" s="111"/>
      <c r="B2" s="113"/>
      <c r="C2" s="113"/>
      <c r="D2" s="113"/>
      <c r="E2" s="113"/>
      <c r="F2" s="113"/>
      <c r="G2" s="41"/>
      <c r="H2" s="150"/>
      <c r="I2" s="151"/>
      <c r="J2" s="151"/>
      <c r="K2" s="151"/>
      <c r="L2" s="152"/>
      <c r="M2" s="41"/>
      <c r="N2" s="150"/>
      <c r="O2" s="151"/>
      <c r="P2" s="151"/>
      <c r="Q2" s="151"/>
      <c r="R2" s="151"/>
      <c r="S2" s="152"/>
      <c r="T2" s="41"/>
    </row>
    <row r="3" spans="1:20" ht="15" customHeight="1">
      <c r="A3" s="111"/>
      <c r="B3" s="42" t="s">
        <v>2</v>
      </c>
      <c r="C3" s="118" t="s">
        <v>3</v>
      </c>
      <c r="D3" s="118"/>
      <c r="E3" s="118"/>
      <c r="F3" s="118"/>
      <c r="G3" s="41"/>
      <c r="H3" s="150"/>
      <c r="I3" s="151"/>
      <c r="J3" s="151"/>
      <c r="K3" s="151"/>
      <c r="L3" s="152"/>
      <c r="M3" s="41"/>
      <c r="N3" s="150"/>
      <c r="O3" s="151"/>
      <c r="P3" s="151"/>
      <c r="Q3" s="151"/>
      <c r="R3" s="151"/>
      <c r="S3" s="152"/>
      <c r="T3" s="41"/>
    </row>
    <row r="4" spans="1:20" ht="15" customHeight="1">
      <c r="A4" s="111"/>
      <c r="B4" s="112"/>
      <c r="C4" s="112"/>
      <c r="D4" s="112"/>
      <c r="E4" s="112"/>
      <c r="F4" s="112"/>
      <c r="G4" s="41"/>
      <c r="H4" s="153"/>
      <c r="I4" s="154"/>
      <c r="J4" s="154"/>
      <c r="K4" s="154"/>
      <c r="L4" s="155"/>
      <c r="M4" s="41"/>
      <c r="N4" s="153"/>
      <c r="O4" s="154"/>
      <c r="P4" s="154"/>
      <c r="Q4" s="154"/>
      <c r="R4" s="154"/>
      <c r="S4" s="155"/>
      <c r="T4" s="41"/>
    </row>
    <row r="5" spans="1:20" ht="18">
      <c r="A5" s="111"/>
      <c r="B5" s="42" t="s">
        <v>63</v>
      </c>
      <c r="C5" s="119">
        <v>44531</v>
      </c>
      <c r="D5" s="119"/>
      <c r="E5" s="112" t="s">
        <v>84</v>
      </c>
      <c r="F5" s="112"/>
      <c r="G5" s="41"/>
      <c r="H5" s="162" t="s">
        <v>12</v>
      </c>
      <c r="I5" s="163"/>
      <c r="J5" s="163"/>
      <c r="K5" s="163"/>
      <c r="L5" s="164"/>
      <c r="M5" s="41"/>
      <c r="N5" s="184"/>
      <c r="O5" s="185"/>
      <c r="P5" s="43" t="s">
        <v>44</v>
      </c>
      <c r="Q5" s="43"/>
      <c r="R5" s="38"/>
      <c r="S5" s="107" t="s">
        <v>45</v>
      </c>
      <c r="T5" s="44"/>
    </row>
    <row r="6" spans="1:20">
      <c r="A6" s="111"/>
      <c r="B6" s="111" t="s">
        <v>86</v>
      </c>
      <c r="C6" s="111"/>
      <c r="D6" s="111"/>
      <c r="E6" s="111"/>
      <c r="F6" s="111"/>
      <c r="G6" s="41"/>
      <c r="H6" s="45" t="s">
        <v>15</v>
      </c>
      <c r="I6" s="45"/>
      <c r="J6" s="46"/>
      <c r="K6" s="46"/>
      <c r="L6" s="47"/>
      <c r="M6" s="41"/>
      <c r="N6" s="48" t="s">
        <v>46</v>
      </c>
      <c r="O6" s="49"/>
      <c r="P6" s="50"/>
      <c r="Q6" s="50"/>
      <c r="R6" s="38"/>
      <c r="S6" s="108">
        <v>6</v>
      </c>
      <c r="T6" s="51"/>
    </row>
    <row r="7" spans="1:20">
      <c r="A7" s="114" t="s">
        <v>4</v>
      </c>
      <c r="B7" s="52" t="s">
        <v>5</v>
      </c>
      <c r="C7" s="115"/>
      <c r="D7" s="115"/>
      <c r="E7" s="115"/>
      <c r="F7" s="115"/>
      <c r="G7" s="41"/>
      <c r="H7" s="45" t="s">
        <v>16</v>
      </c>
      <c r="I7" s="45"/>
      <c r="J7" s="46"/>
      <c r="K7" s="46"/>
      <c r="L7" s="47"/>
      <c r="M7" s="41"/>
      <c r="N7" s="53" t="s">
        <v>82</v>
      </c>
      <c r="O7" s="54"/>
      <c r="P7" s="55"/>
      <c r="Q7" s="55"/>
      <c r="R7" s="102"/>
      <c r="S7" s="108">
        <v>7</v>
      </c>
      <c r="T7" s="51"/>
    </row>
    <row r="8" spans="1:20">
      <c r="A8" s="114"/>
      <c r="B8" s="52" t="s">
        <v>6</v>
      </c>
      <c r="C8" s="115"/>
      <c r="D8" s="115"/>
      <c r="E8" s="115"/>
      <c r="F8" s="115"/>
      <c r="G8" s="41"/>
      <c r="H8" s="45" t="s">
        <v>17</v>
      </c>
      <c r="I8" s="45"/>
      <c r="J8" s="46"/>
      <c r="K8" s="46"/>
      <c r="L8" s="47"/>
      <c r="M8" s="41"/>
      <c r="N8" s="49" t="s">
        <v>47</v>
      </c>
      <c r="O8" s="49"/>
      <c r="P8" s="50"/>
      <c r="Q8" s="50"/>
      <c r="R8" s="38"/>
      <c r="S8" s="108">
        <v>9</v>
      </c>
      <c r="T8" s="51"/>
    </row>
    <row r="9" spans="1:20">
      <c r="A9" s="114"/>
      <c r="B9" s="52" t="s">
        <v>7</v>
      </c>
      <c r="C9" s="115"/>
      <c r="D9" s="115"/>
      <c r="E9" s="115"/>
      <c r="F9" s="115"/>
      <c r="G9" s="41"/>
      <c r="H9" s="57" t="s">
        <v>18</v>
      </c>
      <c r="I9" s="45"/>
      <c r="J9" s="46"/>
      <c r="K9" s="46"/>
      <c r="L9" s="47"/>
      <c r="M9" s="41"/>
      <c r="N9" s="49" t="s">
        <v>4</v>
      </c>
      <c r="O9" s="56"/>
      <c r="P9" s="50"/>
      <c r="Q9" s="50"/>
      <c r="R9" s="38"/>
      <c r="S9" s="108">
        <v>11</v>
      </c>
      <c r="T9" s="51"/>
    </row>
    <row r="10" spans="1:20">
      <c r="A10" s="114"/>
      <c r="B10" s="52" t="s">
        <v>8</v>
      </c>
      <c r="C10" s="115"/>
      <c r="D10" s="115"/>
      <c r="E10" s="115"/>
      <c r="F10" s="115"/>
      <c r="G10" s="41"/>
      <c r="H10" s="45" t="s">
        <v>87</v>
      </c>
      <c r="I10" s="45"/>
      <c r="J10" s="46"/>
      <c r="K10" s="46"/>
      <c r="L10" s="47"/>
      <c r="M10" s="41"/>
      <c r="N10" s="41"/>
      <c r="O10" s="41"/>
      <c r="P10" s="41"/>
      <c r="Q10" s="41"/>
      <c r="R10" s="41"/>
      <c r="S10" s="41"/>
      <c r="T10" s="41"/>
    </row>
    <row r="11" spans="1:20">
      <c r="A11" s="114"/>
      <c r="B11" s="52" t="s">
        <v>9</v>
      </c>
      <c r="C11" s="115"/>
      <c r="D11" s="115"/>
      <c r="E11" s="115"/>
      <c r="F11" s="115"/>
      <c r="G11" s="41"/>
      <c r="H11" s="45"/>
      <c r="I11" s="45"/>
      <c r="J11" s="46"/>
      <c r="K11" s="46"/>
      <c r="L11" s="47"/>
      <c r="M11" s="41"/>
      <c r="N11" s="41"/>
      <c r="O11" s="41"/>
      <c r="P11" s="41"/>
      <c r="Q11" s="41"/>
      <c r="R11" s="41"/>
      <c r="S11" s="41"/>
      <c r="T11" s="41"/>
    </row>
    <row r="12" spans="1:20">
      <c r="A12" s="114" t="s">
        <v>11</v>
      </c>
      <c r="B12" s="60" t="s">
        <v>85</v>
      </c>
      <c r="C12" s="115"/>
      <c r="D12" s="115"/>
      <c r="E12" s="115"/>
      <c r="F12" s="115"/>
      <c r="G12" s="41"/>
      <c r="H12" s="57"/>
      <c r="I12" s="57"/>
      <c r="J12" s="58"/>
      <c r="K12" s="58"/>
      <c r="L12" s="59"/>
      <c r="M12" s="41"/>
      <c r="N12" s="41"/>
      <c r="O12" s="41"/>
      <c r="P12" s="41"/>
      <c r="Q12" s="41"/>
      <c r="R12" s="41"/>
      <c r="S12" s="41"/>
      <c r="T12" s="41"/>
    </row>
    <row r="13" spans="1:20">
      <c r="A13" s="114"/>
      <c r="B13" s="60" t="s">
        <v>10</v>
      </c>
      <c r="C13" s="115"/>
      <c r="D13" s="115"/>
      <c r="E13" s="115"/>
      <c r="F13" s="115"/>
      <c r="G13" s="41"/>
      <c r="H13" s="103"/>
      <c r="I13" s="58"/>
      <c r="J13" s="58"/>
      <c r="K13" s="58"/>
      <c r="L13" s="59"/>
      <c r="M13" s="41"/>
      <c r="N13" s="41"/>
      <c r="O13" s="41"/>
      <c r="P13" s="41"/>
      <c r="Q13" s="41"/>
      <c r="R13" s="41"/>
      <c r="S13" s="41"/>
      <c r="T13" s="41"/>
    </row>
    <row r="14" spans="1:20">
      <c r="A14" s="114"/>
      <c r="B14" s="52"/>
      <c r="C14" s="115"/>
      <c r="D14" s="115"/>
      <c r="E14" s="115"/>
      <c r="F14" s="115"/>
      <c r="G14" s="41"/>
      <c r="H14" s="104"/>
      <c r="I14" s="105"/>
      <c r="J14" s="105"/>
      <c r="K14" s="105"/>
      <c r="L14" s="106"/>
      <c r="M14" s="41" t="s">
        <v>48</v>
      </c>
      <c r="N14" s="41"/>
      <c r="O14" s="41"/>
      <c r="P14" s="41"/>
      <c r="Q14" s="41"/>
      <c r="R14" s="41"/>
      <c r="S14" s="41"/>
      <c r="T14" s="41"/>
    </row>
    <row r="15" spans="1:20">
      <c r="A15" s="114" t="s">
        <v>13</v>
      </c>
      <c r="B15" s="52" t="s">
        <v>1</v>
      </c>
      <c r="C15" s="115"/>
      <c r="D15" s="115"/>
      <c r="E15" s="115"/>
      <c r="F15" s="115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>
      <c r="A16" s="114"/>
      <c r="B16" s="60" t="s">
        <v>12</v>
      </c>
      <c r="C16" s="115"/>
      <c r="D16" s="115"/>
      <c r="E16" s="115"/>
      <c r="F16" s="115"/>
      <c r="G16" s="41" t="s">
        <v>49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>
      <c r="A17" s="166" t="s">
        <v>42</v>
      </c>
      <c r="B17" s="167"/>
      <c r="C17" s="168" t="s">
        <v>4</v>
      </c>
      <c r="D17" s="169"/>
      <c r="E17" s="169"/>
      <c r="F17" s="170"/>
      <c r="G17" s="41" t="s">
        <v>49</v>
      </c>
      <c r="H17" s="41"/>
      <c r="I17" s="41"/>
      <c r="J17" s="41"/>
      <c r="K17" s="41" t="s">
        <v>78</v>
      </c>
      <c r="L17" s="41"/>
      <c r="M17" s="41"/>
      <c r="N17" s="41"/>
      <c r="O17" s="61">
        <f>IF(C17=N6,S6,IF(C17=N7,S7,IF(C17=N8,S8,IF(C17=N9,S9,"0"))))</f>
        <v>11</v>
      </c>
      <c r="P17" s="41"/>
      <c r="Q17" s="41"/>
      <c r="R17" s="41"/>
      <c r="S17" s="41"/>
      <c r="T17" s="41"/>
    </row>
    <row r="18" spans="1:20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7.399999999999999">
      <c r="A19" s="41" t="s">
        <v>91</v>
      </c>
      <c r="B19" s="41"/>
      <c r="C19" s="41"/>
      <c r="D19" s="41"/>
      <c r="E19" s="41"/>
      <c r="F19" s="41"/>
      <c r="G19" s="41"/>
      <c r="H19" s="116" t="s">
        <v>26</v>
      </c>
      <c r="I19" s="117"/>
      <c r="J19" s="117"/>
      <c r="K19" s="117"/>
      <c r="L19" s="117"/>
      <c r="M19" s="123">
        <v>42005</v>
      </c>
      <c r="N19" s="123"/>
      <c r="O19" s="3" t="s">
        <v>19</v>
      </c>
      <c r="P19" s="124">
        <v>43466</v>
      </c>
      <c r="Q19" s="188"/>
      <c r="R19" s="1"/>
      <c r="S19" s="41"/>
      <c r="T19" s="41"/>
    </row>
    <row r="20" spans="1:20" ht="15" customHeight="1">
      <c r="A20" s="41"/>
      <c r="B20" s="41"/>
      <c r="C20" s="41"/>
      <c r="D20" s="41"/>
      <c r="E20" s="41"/>
      <c r="F20" s="41"/>
      <c r="G20" s="41"/>
      <c r="H20" s="2" t="s">
        <v>20</v>
      </c>
      <c r="I20" s="121" t="s">
        <v>21</v>
      </c>
      <c r="J20" s="122"/>
      <c r="K20" s="121" t="s">
        <v>22</v>
      </c>
      <c r="L20" s="122"/>
      <c r="M20" s="121" t="s">
        <v>24</v>
      </c>
      <c r="N20" s="122"/>
      <c r="O20" s="121" t="s">
        <v>25</v>
      </c>
      <c r="P20" s="122"/>
      <c r="Q20" s="121" t="s">
        <v>21</v>
      </c>
      <c r="R20" s="122"/>
      <c r="S20" s="41"/>
      <c r="T20" s="41"/>
    </row>
    <row r="21" spans="1:20" ht="15" customHeight="1">
      <c r="A21" s="136" t="s">
        <v>83</v>
      </c>
      <c r="B21" s="137"/>
      <c r="C21" s="137"/>
      <c r="D21" s="137"/>
      <c r="E21" s="137"/>
      <c r="F21" s="138"/>
      <c r="G21" s="41"/>
      <c r="H21" s="10">
        <v>44562</v>
      </c>
      <c r="I21" s="7">
        <v>44554</v>
      </c>
      <c r="J21" s="7">
        <v>44569</v>
      </c>
      <c r="K21" s="8">
        <v>44662</v>
      </c>
      <c r="L21" s="8">
        <v>44674</v>
      </c>
      <c r="M21" s="9">
        <v>44739</v>
      </c>
      <c r="N21" s="9">
        <v>44782</v>
      </c>
      <c r="O21" s="8">
        <v>44838</v>
      </c>
      <c r="P21" s="8">
        <v>44849</v>
      </c>
      <c r="Q21" s="9">
        <v>44918</v>
      </c>
      <c r="R21" s="7">
        <v>44567</v>
      </c>
      <c r="S21" s="41"/>
      <c r="T21" s="41"/>
    </row>
    <row r="22" spans="1:20">
      <c r="A22" s="139"/>
      <c r="B22" s="140"/>
      <c r="C22" s="140"/>
      <c r="D22" s="140"/>
      <c r="E22" s="140"/>
      <c r="F22" s="141"/>
      <c r="G22" s="41"/>
      <c r="H22" s="10">
        <v>44927</v>
      </c>
      <c r="I22" s="7">
        <v>44918</v>
      </c>
      <c r="J22" s="7">
        <v>44932</v>
      </c>
      <c r="K22" s="8">
        <v>45019</v>
      </c>
      <c r="L22" s="8">
        <v>45031</v>
      </c>
      <c r="M22" s="9">
        <v>45099</v>
      </c>
      <c r="N22" s="9">
        <v>45142</v>
      </c>
      <c r="O22" s="8">
        <v>45201</v>
      </c>
      <c r="P22" s="8">
        <v>45213</v>
      </c>
      <c r="Q22" s="9">
        <v>45281</v>
      </c>
      <c r="R22" s="7">
        <v>45296</v>
      </c>
      <c r="S22" s="41"/>
      <c r="T22" s="41"/>
    </row>
    <row r="23" spans="1:20">
      <c r="A23" s="139"/>
      <c r="B23" s="140"/>
      <c r="C23" s="140"/>
      <c r="D23" s="140"/>
      <c r="E23" s="140"/>
      <c r="F23" s="141"/>
      <c r="G23" s="41"/>
      <c r="H23" s="10">
        <v>45292</v>
      </c>
      <c r="I23" s="7">
        <v>45281</v>
      </c>
      <c r="J23" s="7">
        <v>45296</v>
      </c>
      <c r="K23" s="8">
        <v>45376</v>
      </c>
      <c r="L23" s="8">
        <v>45388</v>
      </c>
      <c r="M23" s="9">
        <v>45481</v>
      </c>
      <c r="N23" s="9">
        <v>45524</v>
      </c>
      <c r="O23" s="8">
        <v>45579</v>
      </c>
      <c r="P23" s="8">
        <v>45591</v>
      </c>
      <c r="Q23" s="9">
        <v>45649</v>
      </c>
      <c r="R23" s="7">
        <v>45663</v>
      </c>
      <c r="S23" s="41"/>
      <c r="T23" s="41"/>
    </row>
    <row r="24" spans="1:20">
      <c r="A24" s="139"/>
      <c r="B24" s="140"/>
      <c r="C24" s="140"/>
      <c r="D24" s="140"/>
      <c r="E24" s="140"/>
      <c r="F24" s="141"/>
      <c r="G24" s="41"/>
      <c r="H24" s="10">
        <v>45658</v>
      </c>
      <c r="I24" s="7">
        <v>45649</v>
      </c>
      <c r="J24" s="7">
        <v>45663</v>
      </c>
      <c r="K24" s="8">
        <v>45761</v>
      </c>
      <c r="L24" s="8">
        <v>45773</v>
      </c>
      <c r="M24" s="9">
        <v>45852</v>
      </c>
      <c r="N24" s="9">
        <v>45895</v>
      </c>
      <c r="O24" s="8">
        <v>45943</v>
      </c>
      <c r="P24" s="8">
        <v>45955</v>
      </c>
      <c r="Q24" s="9">
        <v>46013</v>
      </c>
      <c r="R24" s="7">
        <v>46028</v>
      </c>
      <c r="S24" s="41"/>
      <c r="T24" s="41"/>
    </row>
    <row r="25" spans="1:20">
      <c r="A25" s="139"/>
      <c r="B25" s="140"/>
      <c r="C25" s="140"/>
      <c r="D25" s="140"/>
      <c r="E25" s="140"/>
      <c r="F25" s="141"/>
      <c r="G25" s="41"/>
      <c r="H25" s="10">
        <v>46023</v>
      </c>
      <c r="I25" s="7">
        <v>46013</v>
      </c>
      <c r="J25" s="7">
        <v>46393</v>
      </c>
      <c r="K25" s="8">
        <v>46111</v>
      </c>
      <c r="L25" s="8">
        <v>46123</v>
      </c>
      <c r="M25" s="9">
        <v>46223</v>
      </c>
      <c r="N25" s="9">
        <v>46266</v>
      </c>
      <c r="O25" s="8">
        <v>46312</v>
      </c>
      <c r="P25" s="8">
        <v>46326</v>
      </c>
      <c r="Q25" s="9">
        <v>46379</v>
      </c>
      <c r="R25" s="7">
        <v>46393</v>
      </c>
      <c r="S25" s="41"/>
      <c r="T25" s="41"/>
    </row>
    <row r="26" spans="1:20">
      <c r="A26" s="139"/>
      <c r="B26" s="140"/>
      <c r="C26" s="140"/>
      <c r="D26" s="140"/>
      <c r="E26" s="140"/>
      <c r="F26" s="1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>
      <c r="A27" s="142"/>
      <c r="B27" s="143"/>
      <c r="C27" s="143"/>
      <c r="D27" s="143"/>
      <c r="E27" s="143"/>
      <c r="F27" s="144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7.399999999999999">
      <c r="A28" s="62"/>
      <c r="B28" s="62"/>
      <c r="C28" s="62"/>
      <c r="D28" s="62"/>
      <c r="E28" s="62"/>
      <c r="F28" s="62"/>
      <c r="G28" s="41"/>
      <c r="H28" s="116" t="s">
        <v>27</v>
      </c>
      <c r="I28" s="117"/>
      <c r="J28" s="117"/>
      <c r="K28" s="117"/>
      <c r="L28" s="117"/>
      <c r="M28" s="123">
        <v>42005</v>
      </c>
      <c r="N28" s="123"/>
      <c r="O28" s="3" t="s">
        <v>19</v>
      </c>
      <c r="P28" s="124">
        <v>43466</v>
      </c>
      <c r="Q28" s="125"/>
      <c r="R28" s="186"/>
      <c r="S28" s="187"/>
      <c r="T28" s="41"/>
    </row>
    <row r="29" spans="1:20" ht="26.4">
      <c r="A29" s="129" t="s">
        <v>37</v>
      </c>
      <c r="B29" s="130"/>
      <c r="C29" s="130"/>
      <c r="D29" s="130"/>
      <c r="E29" s="130"/>
      <c r="F29" s="131"/>
      <c r="G29" s="41"/>
      <c r="H29" s="5" t="s">
        <v>20</v>
      </c>
      <c r="I29" s="127" t="s">
        <v>28</v>
      </c>
      <c r="J29" s="128"/>
      <c r="K29" s="127" t="s">
        <v>29</v>
      </c>
      <c r="L29" s="128"/>
      <c r="M29" s="127" t="s">
        <v>23</v>
      </c>
      <c r="N29" s="128"/>
      <c r="O29" s="127" t="s">
        <v>30</v>
      </c>
      <c r="P29" s="128"/>
      <c r="Q29" s="127" t="s">
        <v>31</v>
      </c>
      <c r="R29" s="128"/>
      <c r="S29" s="4" t="s">
        <v>33</v>
      </c>
      <c r="T29" s="6"/>
    </row>
    <row r="30" spans="1:20">
      <c r="A30" s="120" t="s">
        <v>36</v>
      </c>
      <c r="B30" s="158" t="s">
        <v>35</v>
      </c>
      <c r="C30" s="158"/>
      <c r="D30" s="158"/>
      <c r="E30" s="158"/>
      <c r="F30" s="159"/>
      <c r="G30" s="41"/>
      <c r="H30" s="10">
        <v>44562</v>
      </c>
      <c r="I30" s="145">
        <v>44682</v>
      </c>
      <c r="J30" s="146"/>
      <c r="K30" s="132">
        <v>44707</v>
      </c>
      <c r="L30" s="133"/>
      <c r="M30" s="134"/>
      <c r="N30" s="135"/>
      <c r="O30" s="132">
        <v>44728</v>
      </c>
      <c r="P30" s="133"/>
      <c r="Q30" s="134">
        <v>44837</v>
      </c>
      <c r="R30" s="135"/>
      <c r="S30" s="8">
        <v>44866</v>
      </c>
      <c r="T30" s="41"/>
    </row>
    <row r="31" spans="1:20" ht="15" customHeight="1">
      <c r="A31" s="120"/>
      <c r="B31" s="158"/>
      <c r="C31" s="158"/>
      <c r="D31" s="158"/>
      <c r="E31" s="158"/>
      <c r="F31" s="159"/>
      <c r="G31" s="41"/>
      <c r="H31" s="10">
        <v>44927</v>
      </c>
      <c r="I31" s="145">
        <v>45047</v>
      </c>
      <c r="J31" s="146"/>
      <c r="K31" s="132">
        <v>45064</v>
      </c>
      <c r="L31" s="133"/>
      <c r="M31" s="134">
        <v>45076</v>
      </c>
      <c r="N31" s="135"/>
      <c r="O31" s="132">
        <v>45085</v>
      </c>
      <c r="P31" s="133"/>
      <c r="Q31" s="134">
        <v>45202</v>
      </c>
      <c r="R31" s="135"/>
      <c r="S31" s="8">
        <v>45231</v>
      </c>
      <c r="T31" s="41"/>
    </row>
    <row r="32" spans="1:20" ht="15" customHeight="1">
      <c r="A32" s="126" t="s">
        <v>39</v>
      </c>
      <c r="B32" s="156" t="s">
        <v>38</v>
      </c>
      <c r="C32" s="156"/>
      <c r="D32" s="156"/>
      <c r="E32" s="156"/>
      <c r="F32" s="157"/>
      <c r="G32" s="41"/>
      <c r="H32" s="10">
        <v>45292</v>
      </c>
      <c r="I32" s="145">
        <v>45413</v>
      </c>
      <c r="J32" s="146"/>
      <c r="K32" s="132">
        <v>45421</v>
      </c>
      <c r="L32" s="133"/>
      <c r="M32" s="134">
        <v>45433</v>
      </c>
      <c r="N32" s="135"/>
      <c r="O32" s="132">
        <v>45442</v>
      </c>
      <c r="P32" s="133"/>
      <c r="Q32" s="134">
        <v>45568</v>
      </c>
      <c r="R32" s="135"/>
      <c r="S32" s="8">
        <v>45597</v>
      </c>
      <c r="T32" s="41"/>
    </row>
    <row r="33" spans="1:20" ht="15" customHeight="1">
      <c r="A33" s="126"/>
      <c r="B33" s="156"/>
      <c r="C33" s="156"/>
      <c r="D33" s="156"/>
      <c r="E33" s="156"/>
      <c r="F33" s="157"/>
      <c r="G33" s="41"/>
      <c r="H33" s="10">
        <v>45658</v>
      </c>
      <c r="I33" s="145">
        <v>45778</v>
      </c>
      <c r="J33" s="146"/>
      <c r="K33" s="132">
        <v>45806</v>
      </c>
      <c r="L33" s="133"/>
      <c r="M33" s="134">
        <v>45818</v>
      </c>
      <c r="N33" s="135"/>
      <c r="O33" s="132">
        <v>45827</v>
      </c>
      <c r="P33" s="133"/>
      <c r="Q33" s="134">
        <v>45933</v>
      </c>
      <c r="R33" s="135"/>
      <c r="S33" s="8">
        <v>45962</v>
      </c>
      <c r="T33" s="41"/>
    </row>
    <row r="34" spans="1:20">
      <c r="A34" s="126"/>
      <c r="B34" s="156"/>
      <c r="C34" s="156"/>
      <c r="D34" s="156"/>
      <c r="E34" s="156"/>
      <c r="F34" s="157"/>
      <c r="G34" s="41"/>
      <c r="H34" s="10">
        <v>46023</v>
      </c>
      <c r="I34" s="145">
        <v>46143</v>
      </c>
      <c r="J34" s="146"/>
      <c r="K34" s="132">
        <v>46156</v>
      </c>
      <c r="L34" s="133"/>
      <c r="M34" s="134">
        <v>46168</v>
      </c>
      <c r="N34" s="135"/>
      <c r="O34" s="132">
        <v>46177</v>
      </c>
      <c r="P34" s="133"/>
      <c r="Q34" s="134">
        <v>46298</v>
      </c>
      <c r="R34" s="135"/>
      <c r="S34" s="8">
        <v>46327</v>
      </c>
      <c r="T34" s="41"/>
    </row>
    <row r="35" spans="1:20" ht="15" customHeight="1">
      <c r="A35" s="126"/>
      <c r="B35" s="156"/>
      <c r="C35" s="156"/>
      <c r="D35" s="156"/>
      <c r="E35" s="156"/>
      <c r="F35" s="157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t="15" customHeight="1">
      <c r="A36" s="126"/>
      <c r="B36" s="156"/>
      <c r="C36" s="156"/>
      <c r="D36" s="156"/>
      <c r="E36" s="156"/>
      <c r="F36" s="157"/>
      <c r="G36" s="41"/>
      <c r="H36" s="171" t="s">
        <v>34</v>
      </c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3"/>
      <c r="T36" s="41"/>
    </row>
    <row r="37" spans="1:20">
      <c r="A37" s="126"/>
      <c r="B37" s="156"/>
      <c r="C37" s="156"/>
      <c r="D37" s="156"/>
      <c r="E37" s="156"/>
      <c r="F37" s="157"/>
      <c r="G37" s="41"/>
      <c r="H37" s="174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6"/>
      <c r="T37" s="41"/>
    </row>
    <row r="38" spans="1:20">
      <c r="A38" s="126"/>
      <c r="B38" s="156"/>
      <c r="C38" s="156"/>
      <c r="D38" s="156"/>
      <c r="E38" s="156"/>
      <c r="F38" s="157"/>
      <c r="G38" s="41"/>
      <c r="H38" s="174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6"/>
      <c r="T38" s="41"/>
    </row>
    <row r="39" spans="1:20">
      <c r="A39" s="126"/>
      <c r="B39" s="156"/>
      <c r="C39" s="156"/>
      <c r="D39" s="156"/>
      <c r="E39" s="156"/>
      <c r="F39" s="157"/>
      <c r="G39" s="41"/>
      <c r="H39" s="177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9"/>
      <c r="T39" s="41"/>
    </row>
    <row r="40" spans="1:20" ht="15" customHeight="1">
      <c r="A40" s="160" t="s">
        <v>40</v>
      </c>
      <c r="B40" s="180" t="s">
        <v>41</v>
      </c>
      <c r="C40" s="180"/>
      <c r="D40" s="180"/>
      <c r="E40" s="180"/>
      <c r="F40" s="181"/>
      <c r="G40" s="41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41"/>
    </row>
    <row r="41" spans="1:20" ht="15" customHeight="1">
      <c r="A41" s="160"/>
      <c r="B41" s="180"/>
      <c r="C41" s="180"/>
      <c r="D41" s="180"/>
      <c r="E41" s="180"/>
      <c r="F41" s="181"/>
      <c r="G41" s="41"/>
      <c r="H41" s="165" t="s">
        <v>62</v>
      </c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41"/>
    </row>
    <row r="42" spans="1:20" ht="15" customHeight="1">
      <c r="A42" s="160"/>
      <c r="B42" s="180"/>
      <c r="C42" s="180"/>
      <c r="D42" s="180"/>
      <c r="E42" s="180"/>
      <c r="F42" s="181"/>
      <c r="G42" s="41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41"/>
    </row>
    <row r="43" spans="1:20">
      <c r="A43" s="161"/>
      <c r="B43" s="182"/>
      <c r="C43" s="182"/>
      <c r="D43" s="182"/>
      <c r="E43" s="182"/>
      <c r="F43" s="183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>
      <c r="A44" s="41" t="s">
        <v>88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</sheetData>
  <sheetProtection sheet="1" selectLockedCells="1"/>
  <mergeCells count="78">
    <mergeCell ref="N5:O5"/>
    <mergeCell ref="O33:P33"/>
    <mergeCell ref="Q33:R33"/>
    <mergeCell ref="Q30:R30"/>
    <mergeCell ref="R28:S28"/>
    <mergeCell ref="M31:N31"/>
    <mergeCell ref="O31:P31"/>
    <mergeCell ref="Q31:R31"/>
    <mergeCell ref="M19:N19"/>
    <mergeCell ref="P19:Q19"/>
    <mergeCell ref="H41:S42"/>
    <mergeCell ref="A17:B17"/>
    <mergeCell ref="C17:F17"/>
    <mergeCell ref="I31:J31"/>
    <mergeCell ref="K31:L31"/>
    <mergeCell ref="H36:S39"/>
    <mergeCell ref="Q34:R34"/>
    <mergeCell ref="I34:J34"/>
    <mergeCell ref="O34:P34"/>
    <mergeCell ref="B40:F43"/>
    <mergeCell ref="A40:A43"/>
    <mergeCell ref="H1:L4"/>
    <mergeCell ref="Q32:R32"/>
    <mergeCell ref="I33:J33"/>
    <mergeCell ref="K33:L33"/>
    <mergeCell ref="M33:N33"/>
    <mergeCell ref="H5:L5"/>
    <mergeCell ref="I32:J32"/>
    <mergeCell ref="K32:L32"/>
    <mergeCell ref="M32:N32"/>
    <mergeCell ref="O32:P32"/>
    <mergeCell ref="N1:S4"/>
    <mergeCell ref="O29:P29"/>
    <mergeCell ref="Q29:R29"/>
    <mergeCell ref="B32:F39"/>
    <mergeCell ref="O30:P30"/>
    <mergeCell ref="K29:L29"/>
    <mergeCell ref="B30:F31"/>
    <mergeCell ref="C12:F12"/>
    <mergeCell ref="C13:F13"/>
    <mergeCell ref="A32:A39"/>
    <mergeCell ref="M29:N29"/>
    <mergeCell ref="A29:F29"/>
    <mergeCell ref="K34:L34"/>
    <mergeCell ref="M34:N34"/>
    <mergeCell ref="A21:F27"/>
    <mergeCell ref="I30:J30"/>
    <mergeCell ref="K30:L30"/>
    <mergeCell ref="M30:N30"/>
    <mergeCell ref="I29:J29"/>
    <mergeCell ref="A30:A31"/>
    <mergeCell ref="K20:L20"/>
    <mergeCell ref="M20:N20"/>
    <mergeCell ref="O20:P20"/>
    <mergeCell ref="Q20:R20"/>
    <mergeCell ref="H28:L28"/>
    <mergeCell ref="M28:N28"/>
    <mergeCell ref="P28:Q28"/>
    <mergeCell ref="I20:J20"/>
    <mergeCell ref="C15:F15"/>
    <mergeCell ref="H19:L19"/>
    <mergeCell ref="C3:F3"/>
    <mergeCell ref="A7:A11"/>
    <mergeCell ref="C5:D5"/>
    <mergeCell ref="A12:A14"/>
    <mergeCell ref="C16:F16"/>
    <mergeCell ref="A1:A6"/>
    <mergeCell ref="B4:F4"/>
    <mergeCell ref="B6:F6"/>
    <mergeCell ref="E5:F5"/>
    <mergeCell ref="B1:F2"/>
    <mergeCell ref="A15:A16"/>
    <mergeCell ref="C7:F7"/>
    <mergeCell ref="C8:F8"/>
    <mergeCell ref="C9:F9"/>
    <mergeCell ref="C10:F10"/>
    <mergeCell ref="C11:F11"/>
    <mergeCell ref="C14:F14"/>
  </mergeCells>
  <dataValidations count="4">
    <dataValidation allowBlank="1" showInputMessage="1" showErrorMessage="1" promptTitle="Hinweis Abrechnungsjahr" prompt="Bitte immer 1. Dezember als Beginn des Abrechnungs- jahres eingeben und Schreibweise des Datums einhalten, also z.B. 01.12.2012 für den Zeitraum 01.12.2012 bis 30.11.2013." sqref="C5:D5"/>
    <dataValidation allowBlank="1" showInputMessage="1" showErrorMessage="1" promptTitle="Fahrtkosten" prompt="Nur bei Wohnort außerhalb Ahlens angeben!" sqref="C18:F18"/>
    <dataValidation type="list" allowBlank="1" showInputMessage="1" showErrorMessage="1" sqref="C17">
      <formula1>$N$6:$N$9</formula1>
    </dataValidation>
    <dataValidation type="list" allowBlank="1" showInputMessage="1" showErrorMessage="1" sqref="C16:F16">
      <formula1>$H$6:$H$14</formula1>
    </dataValidation>
  </dataValidations>
  <pageMargins left="0.7" right="0.7" top="0.78740157499999996" bottom="0.78740157499999996" header="0.3" footer="0.3"/>
  <pageSetup paperSize="9" orientation="portrait" horizontalDpi="4294967294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L38"/>
  <sheetViews>
    <sheetView showGridLines="0" showRowColHeaders="0" topLeftCell="B1" zoomScale="200" zoomScaleNormal="100" workbookViewId="0">
      <selection activeCell="B6" sqref="B6"/>
    </sheetView>
  </sheetViews>
  <sheetFormatPr baseColWidth="10" defaultColWidth="11.44140625" defaultRowHeight="14.4"/>
  <cols>
    <col min="1" max="1" width="9.33203125" style="64" customWidth="1"/>
    <col min="2" max="32" width="5.33203125" style="15" customWidth="1"/>
    <col min="33" max="33" width="11.44140625" style="11"/>
    <col min="34" max="34" width="6.44140625" style="11" customWidth="1"/>
    <col min="35" max="35" width="14" style="11" customWidth="1"/>
    <col min="36" max="16384" width="11.44140625" style="11"/>
  </cols>
  <sheetData>
    <row r="1" spans="1:38" ht="21">
      <c r="B1" s="12" t="s">
        <v>74</v>
      </c>
      <c r="C1" s="13"/>
      <c r="D1" s="193" t="str">
        <f>'ÜL-Daten-Erfassung'!C7&amp;", "&amp;'ÜL-Daten-Erfassung'!C8</f>
        <v xml:space="preserve">, </v>
      </c>
      <c r="E1" s="193"/>
      <c r="F1" s="193"/>
      <c r="G1" s="193"/>
      <c r="H1" s="193"/>
      <c r="I1" s="193"/>
      <c r="J1" s="193"/>
      <c r="L1" s="14" t="s">
        <v>61</v>
      </c>
      <c r="X1" s="16"/>
      <c r="Y1" s="65" t="s">
        <v>51</v>
      </c>
      <c r="Z1" s="192">
        <f>'ÜL-Daten-Erfassung'!C5</f>
        <v>44531</v>
      </c>
      <c r="AA1" s="192"/>
      <c r="AB1" s="192"/>
      <c r="AC1" s="65" t="s">
        <v>19</v>
      </c>
      <c r="AD1" s="192">
        <f>IF('ÜL-Daten-Erfassung'!C5="","",EOMONTH(Z1,5))</f>
        <v>44712</v>
      </c>
      <c r="AE1" s="192"/>
      <c r="AF1" s="192"/>
    </row>
    <row r="2" spans="1:38" ht="15.6">
      <c r="B2" s="194" t="s">
        <v>75</v>
      </c>
      <c r="C2" s="194"/>
      <c r="D2" s="195" t="str">
        <f>IF('ÜL-Daten-Erfassung'!$C$15="","",'ÜL-Daten-Erfassung'!$C$15)</f>
        <v/>
      </c>
      <c r="E2" s="195"/>
      <c r="F2" s="195"/>
      <c r="G2" s="195"/>
      <c r="H2" s="195"/>
      <c r="I2" s="195"/>
      <c r="J2" s="195"/>
      <c r="L2" s="109" t="s">
        <v>90</v>
      </c>
      <c r="O2" s="110"/>
      <c r="P2" s="110"/>
      <c r="Q2" s="205"/>
      <c r="R2" s="205"/>
      <c r="Y2" s="204" t="s">
        <v>76</v>
      </c>
      <c r="Z2" s="204"/>
      <c r="AA2" s="204"/>
      <c r="AB2" s="189">
        <f>(SUM(B8:AF8)+SUM(B14:AF14)+SUM(B20:AD20)+SUM(B26:AF26)+SUM(B32:AE32)+SUM(B38:AF38))*24</f>
        <v>0</v>
      </c>
      <c r="AC2" s="189"/>
      <c r="AD2" s="66" t="s">
        <v>77</v>
      </c>
      <c r="AE2" s="206">
        <f>AB2*'ÜL-Daten-Erfassung'!O17</f>
        <v>0</v>
      </c>
      <c r="AF2" s="206"/>
    </row>
    <row r="3" spans="1:38" ht="15" thickBot="1">
      <c r="Y3" s="15" t="s">
        <v>89</v>
      </c>
      <c r="AE3" s="207"/>
      <c r="AF3" s="207"/>
    </row>
    <row r="4" spans="1:38">
      <c r="A4" s="67" t="s">
        <v>57</v>
      </c>
      <c r="B4" s="68">
        <f>WEEKDAY(B5)</f>
        <v>4</v>
      </c>
      <c r="C4" s="68">
        <f t="shared" ref="C4:AF4" si="0">WEEKDAY(C5)</f>
        <v>5</v>
      </c>
      <c r="D4" s="68">
        <f t="shared" si="0"/>
        <v>6</v>
      </c>
      <c r="E4" s="68">
        <f t="shared" si="0"/>
        <v>7</v>
      </c>
      <c r="F4" s="68">
        <f t="shared" si="0"/>
        <v>1</v>
      </c>
      <c r="G4" s="68">
        <f t="shared" si="0"/>
        <v>2</v>
      </c>
      <c r="H4" s="68">
        <f t="shared" si="0"/>
        <v>3</v>
      </c>
      <c r="I4" s="68">
        <f t="shared" si="0"/>
        <v>4</v>
      </c>
      <c r="J4" s="68">
        <f t="shared" si="0"/>
        <v>5</v>
      </c>
      <c r="K4" s="68">
        <f t="shared" si="0"/>
        <v>6</v>
      </c>
      <c r="L4" s="68">
        <f t="shared" si="0"/>
        <v>7</v>
      </c>
      <c r="M4" s="68">
        <f t="shared" si="0"/>
        <v>1</v>
      </c>
      <c r="N4" s="68">
        <f t="shared" si="0"/>
        <v>2</v>
      </c>
      <c r="O4" s="68">
        <f t="shared" si="0"/>
        <v>3</v>
      </c>
      <c r="P4" s="68">
        <f t="shared" si="0"/>
        <v>4</v>
      </c>
      <c r="Q4" s="68">
        <f t="shared" si="0"/>
        <v>5</v>
      </c>
      <c r="R4" s="68">
        <f t="shared" si="0"/>
        <v>6</v>
      </c>
      <c r="S4" s="68">
        <f t="shared" si="0"/>
        <v>7</v>
      </c>
      <c r="T4" s="68">
        <f t="shared" si="0"/>
        <v>1</v>
      </c>
      <c r="U4" s="68">
        <f t="shared" si="0"/>
        <v>2</v>
      </c>
      <c r="V4" s="68">
        <f t="shared" si="0"/>
        <v>3</v>
      </c>
      <c r="W4" s="68">
        <f t="shared" si="0"/>
        <v>4</v>
      </c>
      <c r="X4" s="68">
        <f t="shared" si="0"/>
        <v>5</v>
      </c>
      <c r="Y4" s="68">
        <f t="shared" si="0"/>
        <v>6</v>
      </c>
      <c r="Z4" s="68">
        <f t="shared" si="0"/>
        <v>7</v>
      </c>
      <c r="AA4" s="68">
        <f t="shared" si="0"/>
        <v>1</v>
      </c>
      <c r="AB4" s="68">
        <f t="shared" si="0"/>
        <v>2</v>
      </c>
      <c r="AC4" s="68">
        <f t="shared" si="0"/>
        <v>3</v>
      </c>
      <c r="AD4" s="68">
        <f t="shared" si="0"/>
        <v>4</v>
      </c>
      <c r="AE4" s="68">
        <f t="shared" si="0"/>
        <v>5</v>
      </c>
      <c r="AF4" s="69">
        <f t="shared" si="0"/>
        <v>6</v>
      </c>
    </row>
    <row r="5" spans="1:38" s="73" customFormat="1" ht="15" thickBot="1">
      <c r="A5" s="70" t="s">
        <v>60</v>
      </c>
      <c r="B5" s="71">
        <f>Z1</f>
        <v>44531</v>
      </c>
      <c r="C5" s="71">
        <f>IF(B5&lt;&gt;"",B5+1,"")</f>
        <v>44532</v>
      </c>
      <c r="D5" s="71">
        <f t="shared" ref="D5:AF5" si="1">IF(C5&lt;&gt;"",C5+1,"")</f>
        <v>44533</v>
      </c>
      <c r="E5" s="71">
        <f t="shared" si="1"/>
        <v>44534</v>
      </c>
      <c r="F5" s="71">
        <f t="shared" si="1"/>
        <v>44535</v>
      </c>
      <c r="G5" s="71">
        <f t="shared" si="1"/>
        <v>44536</v>
      </c>
      <c r="H5" s="71">
        <f t="shared" si="1"/>
        <v>44537</v>
      </c>
      <c r="I5" s="71">
        <f t="shared" si="1"/>
        <v>44538</v>
      </c>
      <c r="J5" s="71">
        <f t="shared" si="1"/>
        <v>44539</v>
      </c>
      <c r="K5" s="71">
        <f t="shared" si="1"/>
        <v>44540</v>
      </c>
      <c r="L5" s="71">
        <f t="shared" si="1"/>
        <v>44541</v>
      </c>
      <c r="M5" s="71">
        <f t="shared" si="1"/>
        <v>44542</v>
      </c>
      <c r="N5" s="71">
        <f t="shared" si="1"/>
        <v>44543</v>
      </c>
      <c r="O5" s="71">
        <f t="shared" si="1"/>
        <v>44544</v>
      </c>
      <c r="P5" s="71">
        <f t="shared" si="1"/>
        <v>44545</v>
      </c>
      <c r="Q5" s="71">
        <f t="shared" si="1"/>
        <v>44546</v>
      </c>
      <c r="R5" s="71">
        <f t="shared" si="1"/>
        <v>44547</v>
      </c>
      <c r="S5" s="71">
        <f t="shared" si="1"/>
        <v>44548</v>
      </c>
      <c r="T5" s="71">
        <f t="shared" si="1"/>
        <v>44549</v>
      </c>
      <c r="U5" s="71">
        <f t="shared" si="1"/>
        <v>44550</v>
      </c>
      <c r="V5" s="71">
        <f t="shared" si="1"/>
        <v>44551</v>
      </c>
      <c r="W5" s="71">
        <f t="shared" si="1"/>
        <v>44552</v>
      </c>
      <c r="X5" s="71">
        <f>IF(W5&lt;&gt;"",W5+1,"")</f>
        <v>44553</v>
      </c>
      <c r="Y5" s="71">
        <f t="shared" si="1"/>
        <v>44554</v>
      </c>
      <c r="Z5" s="71">
        <f t="shared" si="1"/>
        <v>44555</v>
      </c>
      <c r="AA5" s="71">
        <f t="shared" si="1"/>
        <v>44556</v>
      </c>
      <c r="AB5" s="71">
        <f>IF(AA5&lt;&gt;"",AA5+1,"")</f>
        <v>44557</v>
      </c>
      <c r="AC5" s="71">
        <f t="shared" si="1"/>
        <v>44558</v>
      </c>
      <c r="AD5" s="71">
        <f t="shared" si="1"/>
        <v>44559</v>
      </c>
      <c r="AE5" s="71">
        <f>IF(AD5&lt;&gt;"",AD5+1,"")</f>
        <v>44560</v>
      </c>
      <c r="AF5" s="72">
        <f t="shared" si="1"/>
        <v>44561</v>
      </c>
    </row>
    <row r="6" spans="1:38" ht="20.25" customHeight="1">
      <c r="A6" s="74" t="s">
        <v>51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/>
      <c r="AH6" s="199" t="s">
        <v>68</v>
      </c>
      <c r="AI6" s="200"/>
      <c r="AJ6" s="201"/>
    </row>
    <row r="7" spans="1:38" ht="20.25" customHeight="1">
      <c r="A7" s="74" t="s">
        <v>19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6"/>
      <c r="AH7" s="22" t="s">
        <v>20</v>
      </c>
      <c r="AI7" s="190" t="s">
        <v>21</v>
      </c>
      <c r="AJ7" s="191"/>
    </row>
    <row r="8" spans="1:38" ht="15" thickBot="1">
      <c r="A8" s="77" t="s">
        <v>52</v>
      </c>
      <c r="B8" s="78" t="str">
        <f>IF(B7="","",(B7-B6))</f>
        <v/>
      </c>
      <c r="C8" s="78" t="str">
        <f t="shared" ref="C8:AF8" si="2">IF(C7="","",(C7-C6))</f>
        <v/>
      </c>
      <c r="D8" s="78" t="str">
        <f t="shared" si="2"/>
        <v/>
      </c>
      <c r="E8" s="78" t="str">
        <f t="shared" si="2"/>
        <v/>
      </c>
      <c r="F8" s="78" t="str">
        <f t="shared" si="2"/>
        <v/>
      </c>
      <c r="G8" s="78" t="str">
        <f t="shared" si="2"/>
        <v/>
      </c>
      <c r="H8" s="78" t="str">
        <f t="shared" si="2"/>
        <v/>
      </c>
      <c r="I8" s="78" t="str">
        <f t="shared" si="2"/>
        <v/>
      </c>
      <c r="J8" s="78" t="str">
        <f t="shared" si="2"/>
        <v/>
      </c>
      <c r="K8" s="78" t="str">
        <f t="shared" si="2"/>
        <v/>
      </c>
      <c r="L8" s="78" t="str">
        <f t="shared" si="2"/>
        <v/>
      </c>
      <c r="M8" s="78" t="str">
        <f t="shared" si="2"/>
        <v/>
      </c>
      <c r="N8" s="78" t="str">
        <f t="shared" si="2"/>
        <v/>
      </c>
      <c r="O8" s="78" t="str">
        <f t="shared" si="2"/>
        <v/>
      </c>
      <c r="P8" s="78" t="str">
        <f t="shared" si="2"/>
        <v/>
      </c>
      <c r="Q8" s="78" t="str">
        <f t="shared" si="2"/>
        <v/>
      </c>
      <c r="R8" s="78" t="str">
        <f t="shared" si="2"/>
        <v/>
      </c>
      <c r="S8" s="78" t="str">
        <f t="shared" si="2"/>
        <v/>
      </c>
      <c r="T8" s="78" t="str">
        <f t="shared" si="2"/>
        <v/>
      </c>
      <c r="U8" s="78" t="str">
        <f t="shared" si="2"/>
        <v/>
      </c>
      <c r="V8" s="78" t="str">
        <f t="shared" si="2"/>
        <v/>
      </c>
      <c r="W8" s="78" t="str">
        <f t="shared" si="2"/>
        <v/>
      </c>
      <c r="X8" s="78" t="str">
        <f t="shared" si="2"/>
        <v/>
      </c>
      <c r="Y8" s="78" t="str">
        <f t="shared" si="2"/>
        <v/>
      </c>
      <c r="Z8" s="78" t="str">
        <f t="shared" si="2"/>
        <v/>
      </c>
      <c r="AA8" s="78" t="str">
        <f t="shared" si="2"/>
        <v/>
      </c>
      <c r="AB8" s="78" t="str">
        <f t="shared" si="2"/>
        <v/>
      </c>
      <c r="AC8" s="78" t="str">
        <f t="shared" si="2"/>
        <v/>
      </c>
      <c r="AD8" s="78" t="str">
        <f t="shared" si="2"/>
        <v/>
      </c>
      <c r="AE8" s="78" t="str">
        <f t="shared" si="2"/>
        <v/>
      </c>
      <c r="AF8" s="79" t="str">
        <f t="shared" si="2"/>
        <v/>
      </c>
      <c r="AH8" s="24">
        <f>Z1+31</f>
        <v>44562</v>
      </c>
      <c r="AI8" s="25">
        <f>LOOKUP('1. Abrechnungszeitraum'!AH8,'ÜL-Daten-Erfassung'!H21:H25,'ÜL-Daten-Erfassung'!I21:I25)</f>
        <v>44554</v>
      </c>
      <c r="AJ8" s="26">
        <f>LOOKUP('1. Abrechnungszeitraum'!AH8,'ÜL-Daten-Erfassung'!H21:H25,'ÜL-Daten-Erfassung'!J21:J25)</f>
        <v>44569</v>
      </c>
    </row>
    <row r="9" spans="1:38" ht="15" thickBot="1">
      <c r="AH9" s="202"/>
      <c r="AI9" s="190" t="s">
        <v>73</v>
      </c>
      <c r="AJ9" s="191"/>
    </row>
    <row r="10" spans="1:38" ht="15" thickBot="1">
      <c r="A10" s="67" t="s">
        <v>50</v>
      </c>
      <c r="B10" s="68">
        <f t="shared" ref="B10:AF10" si="3">WEEKDAY(B11)</f>
        <v>7</v>
      </c>
      <c r="C10" s="68">
        <f t="shared" si="3"/>
        <v>1</v>
      </c>
      <c r="D10" s="68">
        <f t="shared" si="3"/>
        <v>2</v>
      </c>
      <c r="E10" s="68">
        <f t="shared" si="3"/>
        <v>3</v>
      </c>
      <c r="F10" s="68">
        <f t="shared" si="3"/>
        <v>4</v>
      </c>
      <c r="G10" s="68">
        <f t="shared" si="3"/>
        <v>5</v>
      </c>
      <c r="H10" s="68">
        <f t="shared" si="3"/>
        <v>6</v>
      </c>
      <c r="I10" s="68">
        <f t="shared" si="3"/>
        <v>7</v>
      </c>
      <c r="J10" s="68">
        <f t="shared" si="3"/>
        <v>1</v>
      </c>
      <c r="K10" s="68">
        <f t="shared" si="3"/>
        <v>2</v>
      </c>
      <c r="L10" s="68">
        <f t="shared" si="3"/>
        <v>3</v>
      </c>
      <c r="M10" s="68">
        <f t="shared" si="3"/>
        <v>4</v>
      </c>
      <c r="N10" s="68">
        <f t="shared" si="3"/>
        <v>5</v>
      </c>
      <c r="O10" s="68">
        <f t="shared" si="3"/>
        <v>6</v>
      </c>
      <c r="P10" s="68">
        <f t="shared" si="3"/>
        <v>7</v>
      </c>
      <c r="Q10" s="68">
        <f t="shared" si="3"/>
        <v>1</v>
      </c>
      <c r="R10" s="68">
        <f t="shared" si="3"/>
        <v>2</v>
      </c>
      <c r="S10" s="68">
        <f t="shared" si="3"/>
        <v>3</v>
      </c>
      <c r="T10" s="68">
        <f t="shared" si="3"/>
        <v>4</v>
      </c>
      <c r="U10" s="68">
        <f t="shared" si="3"/>
        <v>5</v>
      </c>
      <c r="V10" s="68">
        <f t="shared" si="3"/>
        <v>6</v>
      </c>
      <c r="W10" s="68">
        <f t="shared" si="3"/>
        <v>7</v>
      </c>
      <c r="X10" s="68">
        <f t="shared" si="3"/>
        <v>1</v>
      </c>
      <c r="Y10" s="68">
        <f t="shared" si="3"/>
        <v>2</v>
      </c>
      <c r="Z10" s="68">
        <f t="shared" si="3"/>
        <v>3</v>
      </c>
      <c r="AA10" s="68">
        <f t="shared" si="3"/>
        <v>4</v>
      </c>
      <c r="AB10" s="68">
        <f t="shared" si="3"/>
        <v>5</v>
      </c>
      <c r="AC10" s="68">
        <f t="shared" si="3"/>
        <v>6</v>
      </c>
      <c r="AD10" s="68">
        <f t="shared" si="3"/>
        <v>7</v>
      </c>
      <c r="AE10" s="68">
        <f t="shared" si="3"/>
        <v>1</v>
      </c>
      <c r="AF10" s="69">
        <f t="shared" si="3"/>
        <v>2</v>
      </c>
      <c r="AH10" s="203"/>
      <c r="AI10" s="30">
        <f>LOOKUP('1. Abrechnungszeitraum'!AH8,'ÜL-Daten-Erfassung'!H21:H25,'ÜL-Daten-Erfassung'!K21:K25)</f>
        <v>44662</v>
      </c>
      <c r="AJ10" s="31">
        <f>LOOKUP('1. Abrechnungszeitraum'!AH8,'ÜL-Daten-Erfassung'!I21:I25,'ÜL-Daten-Erfassung'!L21:L25)</f>
        <v>44674</v>
      </c>
    </row>
    <row r="11" spans="1:38" ht="15" thickBot="1">
      <c r="A11" s="70" t="s">
        <v>60</v>
      </c>
      <c r="B11" s="71">
        <f>AF5+1</f>
        <v>44562</v>
      </c>
      <c r="C11" s="71">
        <f>IF(B11&lt;&gt;"",B11+1,"")</f>
        <v>44563</v>
      </c>
      <c r="D11" s="71">
        <f t="shared" ref="D11:W11" si="4">IF(C11&lt;&gt;"",C11+1,"")</f>
        <v>44564</v>
      </c>
      <c r="E11" s="71">
        <f t="shared" si="4"/>
        <v>44565</v>
      </c>
      <c r="F11" s="71">
        <f t="shared" si="4"/>
        <v>44566</v>
      </c>
      <c r="G11" s="71">
        <f t="shared" si="4"/>
        <v>44567</v>
      </c>
      <c r="H11" s="71">
        <f t="shared" si="4"/>
        <v>44568</v>
      </c>
      <c r="I11" s="71">
        <f t="shared" si="4"/>
        <v>44569</v>
      </c>
      <c r="J11" s="71">
        <f t="shared" si="4"/>
        <v>44570</v>
      </c>
      <c r="K11" s="71">
        <f t="shared" si="4"/>
        <v>44571</v>
      </c>
      <c r="L11" s="71">
        <f t="shared" si="4"/>
        <v>44572</v>
      </c>
      <c r="M11" s="71">
        <f t="shared" si="4"/>
        <v>44573</v>
      </c>
      <c r="N11" s="71">
        <f t="shared" si="4"/>
        <v>44574</v>
      </c>
      <c r="O11" s="71">
        <f t="shared" si="4"/>
        <v>44575</v>
      </c>
      <c r="P11" s="71">
        <f t="shared" si="4"/>
        <v>44576</v>
      </c>
      <c r="Q11" s="71">
        <f t="shared" si="4"/>
        <v>44577</v>
      </c>
      <c r="R11" s="71">
        <f t="shared" si="4"/>
        <v>44578</v>
      </c>
      <c r="S11" s="71">
        <f t="shared" si="4"/>
        <v>44579</v>
      </c>
      <c r="T11" s="71">
        <f t="shared" si="4"/>
        <v>44580</v>
      </c>
      <c r="U11" s="71">
        <f t="shared" si="4"/>
        <v>44581</v>
      </c>
      <c r="V11" s="71">
        <f t="shared" si="4"/>
        <v>44582</v>
      </c>
      <c r="W11" s="71">
        <f t="shared" si="4"/>
        <v>44583</v>
      </c>
      <c r="X11" s="71">
        <f t="shared" ref="X11:AF11" si="5">IF(W11&lt;&gt;"",W11+1,"")</f>
        <v>44584</v>
      </c>
      <c r="Y11" s="71">
        <f t="shared" si="5"/>
        <v>44585</v>
      </c>
      <c r="Z11" s="71">
        <f t="shared" si="5"/>
        <v>44586</v>
      </c>
      <c r="AA11" s="71">
        <f t="shared" si="5"/>
        <v>44587</v>
      </c>
      <c r="AB11" s="71">
        <f t="shared" si="5"/>
        <v>44588</v>
      </c>
      <c r="AC11" s="71">
        <f t="shared" si="5"/>
        <v>44589</v>
      </c>
      <c r="AD11" s="71">
        <f t="shared" si="5"/>
        <v>44590</v>
      </c>
      <c r="AE11" s="71">
        <f t="shared" si="5"/>
        <v>44591</v>
      </c>
      <c r="AF11" s="72">
        <f t="shared" si="5"/>
        <v>44592</v>
      </c>
    </row>
    <row r="12" spans="1:38" ht="20.25" customHeight="1">
      <c r="A12" s="74" t="s">
        <v>51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6"/>
      <c r="AH12" s="196" t="s">
        <v>69</v>
      </c>
      <c r="AI12" s="197"/>
      <c r="AJ12" s="198"/>
      <c r="AL12" s="73"/>
    </row>
    <row r="13" spans="1:38" ht="20.25" customHeight="1">
      <c r="A13" s="74" t="s">
        <v>19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6"/>
      <c r="AH13" s="36" t="s">
        <v>28</v>
      </c>
      <c r="AI13" s="37"/>
      <c r="AJ13" s="26">
        <f>LOOKUP('1. Abrechnungszeitraum'!AH8,'ÜL-Daten-Erfassung'!H21:H25,'ÜL-Daten-Erfassung'!I30:I34)</f>
        <v>44682</v>
      </c>
    </row>
    <row r="14" spans="1:38" ht="15" thickBot="1">
      <c r="A14" s="77" t="s">
        <v>52</v>
      </c>
      <c r="B14" s="78" t="str">
        <f t="shared" ref="B14:AF14" si="6">IF(B13="","",(B13-B12))</f>
        <v/>
      </c>
      <c r="C14" s="78" t="str">
        <f t="shared" si="6"/>
        <v/>
      </c>
      <c r="D14" s="78" t="str">
        <f t="shared" si="6"/>
        <v/>
      </c>
      <c r="E14" s="78" t="str">
        <f t="shared" si="6"/>
        <v/>
      </c>
      <c r="F14" s="78" t="str">
        <f t="shared" si="6"/>
        <v/>
      </c>
      <c r="G14" s="78" t="str">
        <f t="shared" si="6"/>
        <v/>
      </c>
      <c r="H14" s="78" t="str">
        <f t="shared" si="6"/>
        <v/>
      </c>
      <c r="I14" s="78" t="str">
        <f t="shared" si="6"/>
        <v/>
      </c>
      <c r="J14" s="78" t="str">
        <f t="shared" si="6"/>
        <v/>
      </c>
      <c r="K14" s="78" t="str">
        <f t="shared" si="6"/>
        <v/>
      </c>
      <c r="L14" s="78" t="str">
        <f t="shared" si="6"/>
        <v/>
      </c>
      <c r="M14" s="78" t="str">
        <f t="shared" si="6"/>
        <v/>
      </c>
      <c r="N14" s="78" t="str">
        <f t="shared" si="6"/>
        <v/>
      </c>
      <c r="O14" s="78" t="str">
        <f t="shared" si="6"/>
        <v/>
      </c>
      <c r="P14" s="78" t="str">
        <f t="shared" si="6"/>
        <v/>
      </c>
      <c r="Q14" s="78" t="str">
        <f t="shared" si="6"/>
        <v/>
      </c>
      <c r="R14" s="78" t="str">
        <f t="shared" si="6"/>
        <v/>
      </c>
      <c r="S14" s="78" t="str">
        <f t="shared" si="6"/>
        <v/>
      </c>
      <c r="T14" s="78" t="str">
        <f t="shared" si="6"/>
        <v/>
      </c>
      <c r="U14" s="78" t="str">
        <f t="shared" si="6"/>
        <v/>
      </c>
      <c r="V14" s="78" t="str">
        <f t="shared" si="6"/>
        <v/>
      </c>
      <c r="W14" s="78" t="str">
        <f t="shared" si="6"/>
        <v/>
      </c>
      <c r="X14" s="78" t="str">
        <f t="shared" si="6"/>
        <v/>
      </c>
      <c r="Y14" s="78" t="str">
        <f t="shared" si="6"/>
        <v/>
      </c>
      <c r="Z14" s="78" t="str">
        <f t="shared" si="6"/>
        <v/>
      </c>
      <c r="AA14" s="78" t="str">
        <f t="shared" si="6"/>
        <v/>
      </c>
      <c r="AB14" s="78" t="str">
        <f t="shared" si="6"/>
        <v/>
      </c>
      <c r="AC14" s="78" t="str">
        <f t="shared" si="6"/>
        <v/>
      </c>
      <c r="AD14" s="78" t="str">
        <f t="shared" si="6"/>
        <v/>
      </c>
      <c r="AE14" s="78" t="str">
        <f t="shared" si="6"/>
        <v/>
      </c>
      <c r="AF14" s="79" t="str">
        <f t="shared" si="6"/>
        <v/>
      </c>
      <c r="AH14" s="36" t="s">
        <v>70</v>
      </c>
      <c r="AI14" s="37"/>
      <c r="AJ14" s="26">
        <f>LOOKUP('1. Abrechnungszeitraum'!AH8,'ÜL-Daten-Erfassung'!H21:H25,'ÜL-Daten-Erfassung'!K30:K34)</f>
        <v>44707</v>
      </c>
    </row>
    <row r="15" spans="1:38" ht="15" thickBot="1">
      <c r="AH15" s="36" t="s">
        <v>23</v>
      </c>
      <c r="AI15" s="37"/>
      <c r="AJ15" s="26">
        <f>LOOKUP('1. Abrechnungszeitraum'!AH8,'ÜL-Daten-Erfassung'!H21:H25,'ÜL-Daten-Erfassung'!M30:M34)</f>
        <v>0</v>
      </c>
    </row>
    <row r="16" spans="1:38" ht="15" thickBot="1">
      <c r="A16" s="67" t="s">
        <v>53</v>
      </c>
      <c r="B16" s="68">
        <f t="shared" ref="B16:AC16" si="7">WEEKDAY(B17)</f>
        <v>3</v>
      </c>
      <c r="C16" s="68">
        <f t="shared" si="7"/>
        <v>4</v>
      </c>
      <c r="D16" s="68">
        <f t="shared" si="7"/>
        <v>5</v>
      </c>
      <c r="E16" s="68">
        <f t="shared" si="7"/>
        <v>6</v>
      </c>
      <c r="F16" s="68">
        <f t="shared" si="7"/>
        <v>7</v>
      </c>
      <c r="G16" s="68">
        <f t="shared" si="7"/>
        <v>1</v>
      </c>
      <c r="H16" s="68">
        <f t="shared" si="7"/>
        <v>2</v>
      </c>
      <c r="I16" s="68">
        <f t="shared" si="7"/>
        <v>3</v>
      </c>
      <c r="J16" s="68">
        <f t="shared" si="7"/>
        <v>4</v>
      </c>
      <c r="K16" s="68">
        <f t="shared" si="7"/>
        <v>5</v>
      </c>
      <c r="L16" s="68">
        <f t="shared" si="7"/>
        <v>6</v>
      </c>
      <c r="M16" s="68">
        <f t="shared" si="7"/>
        <v>7</v>
      </c>
      <c r="N16" s="68">
        <f t="shared" si="7"/>
        <v>1</v>
      </c>
      <c r="O16" s="68">
        <f t="shared" si="7"/>
        <v>2</v>
      </c>
      <c r="P16" s="68">
        <f t="shared" si="7"/>
        <v>3</v>
      </c>
      <c r="Q16" s="68">
        <f t="shared" si="7"/>
        <v>4</v>
      </c>
      <c r="R16" s="68">
        <f t="shared" si="7"/>
        <v>5</v>
      </c>
      <c r="S16" s="68">
        <f t="shared" si="7"/>
        <v>6</v>
      </c>
      <c r="T16" s="68">
        <f t="shared" si="7"/>
        <v>7</v>
      </c>
      <c r="U16" s="68">
        <f t="shared" si="7"/>
        <v>1</v>
      </c>
      <c r="V16" s="68">
        <f t="shared" si="7"/>
        <v>2</v>
      </c>
      <c r="W16" s="68">
        <f t="shared" si="7"/>
        <v>3</v>
      </c>
      <c r="X16" s="68">
        <f t="shared" si="7"/>
        <v>4</v>
      </c>
      <c r="Y16" s="68">
        <f t="shared" si="7"/>
        <v>5</v>
      </c>
      <c r="Z16" s="68">
        <f t="shared" si="7"/>
        <v>6</v>
      </c>
      <c r="AA16" s="68">
        <f t="shared" si="7"/>
        <v>7</v>
      </c>
      <c r="AB16" s="68">
        <f t="shared" si="7"/>
        <v>1</v>
      </c>
      <c r="AC16" s="68">
        <f t="shared" si="7"/>
        <v>2</v>
      </c>
      <c r="AD16" s="69" t="str">
        <f>IF(AD17&lt;&gt;"",WEEKDAY(AD17),"")</f>
        <v/>
      </c>
      <c r="AE16" s="80"/>
      <c r="AF16" s="80"/>
      <c r="AH16" s="39" t="s">
        <v>30</v>
      </c>
      <c r="AI16" s="40"/>
      <c r="AJ16" s="31">
        <f>LOOKUP('1. Abrechnungszeitraum'!AH8,'ÜL-Daten-Erfassung'!H21:H25,'ÜL-Daten-Erfassung'!O30:O34)</f>
        <v>44728</v>
      </c>
    </row>
    <row r="17" spans="1:35">
      <c r="A17" s="70" t="s">
        <v>60</v>
      </c>
      <c r="B17" s="71">
        <f>AF11+1</f>
        <v>44593</v>
      </c>
      <c r="C17" s="71">
        <f>IF(B17&lt;&gt;"",B17+1,"")</f>
        <v>44594</v>
      </c>
      <c r="D17" s="71">
        <f t="shared" ref="D17:W17" si="8">IF(C17&lt;&gt;"",C17+1,"")</f>
        <v>44595</v>
      </c>
      <c r="E17" s="71">
        <f t="shared" si="8"/>
        <v>44596</v>
      </c>
      <c r="F17" s="71">
        <f t="shared" si="8"/>
        <v>44597</v>
      </c>
      <c r="G17" s="71">
        <f t="shared" si="8"/>
        <v>44598</v>
      </c>
      <c r="H17" s="71">
        <f t="shared" si="8"/>
        <v>44599</v>
      </c>
      <c r="I17" s="71">
        <f t="shared" si="8"/>
        <v>44600</v>
      </c>
      <c r="J17" s="71">
        <f t="shared" si="8"/>
        <v>44601</v>
      </c>
      <c r="K17" s="71">
        <f t="shared" si="8"/>
        <v>44602</v>
      </c>
      <c r="L17" s="71">
        <f t="shared" si="8"/>
        <v>44603</v>
      </c>
      <c r="M17" s="71">
        <f t="shared" si="8"/>
        <v>44604</v>
      </c>
      <c r="N17" s="71">
        <f t="shared" si="8"/>
        <v>44605</v>
      </c>
      <c r="O17" s="71">
        <f t="shared" si="8"/>
        <v>44606</v>
      </c>
      <c r="P17" s="71">
        <f t="shared" si="8"/>
        <v>44607</v>
      </c>
      <c r="Q17" s="71">
        <f t="shared" si="8"/>
        <v>44608</v>
      </c>
      <c r="R17" s="71">
        <f t="shared" si="8"/>
        <v>44609</v>
      </c>
      <c r="S17" s="71">
        <f t="shared" si="8"/>
        <v>44610</v>
      </c>
      <c r="T17" s="71">
        <f t="shared" si="8"/>
        <v>44611</v>
      </c>
      <c r="U17" s="71">
        <f t="shared" si="8"/>
        <v>44612</v>
      </c>
      <c r="V17" s="71">
        <f t="shared" si="8"/>
        <v>44613</v>
      </c>
      <c r="W17" s="71">
        <f t="shared" si="8"/>
        <v>44614</v>
      </c>
      <c r="X17" s="71">
        <f t="shared" ref="X17:AC17" si="9">IF(W17&lt;&gt;"",W17+1,"")</f>
        <v>44615</v>
      </c>
      <c r="Y17" s="71">
        <f t="shared" si="9"/>
        <v>44616</v>
      </c>
      <c r="Z17" s="71">
        <f t="shared" si="9"/>
        <v>44617</v>
      </c>
      <c r="AA17" s="71">
        <f t="shared" si="9"/>
        <v>44618</v>
      </c>
      <c r="AB17" s="71">
        <f t="shared" si="9"/>
        <v>44619</v>
      </c>
      <c r="AC17" s="71">
        <f t="shared" si="9"/>
        <v>44620</v>
      </c>
      <c r="AD17" s="72" t="str">
        <f>IF(EOMONTH(B17,0)=AC17,"",EOMONTH(B17,0))</f>
        <v/>
      </c>
      <c r="AE17" s="81"/>
      <c r="AF17" s="81"/>
    </row>
    <row r="18" spans="1:35" ht="20.25" customHeight="1">
      <c r="A18" s="74" t="s">
        <v>51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6"/>
      <c r="AE18" s="82"/>
      <c r="AF18" s="82"/>
    </row>
    <row r="19" spans="1:35" ht="20.25" customHeight="1">
      <c r="A19" s="74" t="s">
        <v>19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6"/>
      <c r="AE19" s="82"/>
      <c r="AF19" s="82"/>
    </row>
    <row r="20" spans="1:35" ht="15" thickBot="1">
      <c r="A20" s="77" t="s">
        <v>52</v>
      </c>
      <c r="B20" s="78" t="str">
        <f t="shared" ref="B20:AF20" si="10">IF(B19="","",(B19-B18))</f>
        <v/>
      </c>
      <c r="C20" s="78" t="str">
        <f t="shared" si="10"/>
        <v/>
      </c>
      <c r="D20" s="78" t="str">
        <f t="shared" si="10"/>
        <v/>
      </c>
      <c r="E20" s="78" t="str">
        <f t="shared" si="10"/>
        <v/>
      </c>
      <c r="F20" s="78" t="str">
        <f t="shared" si="10"/>
        <v/>
      </c>
      <c r="G20" s="78" t="str">
        <f t="shared" si="10"/>
        <v/>
      </c>
      <c r="H20" s="78" t="str">
        <f t="shared" si="10"/>
        <v/>
      </c>
      <c r="I20" s="78" t="str">
        <f t="shared" si="10"/>
        <v/>
      </c>
      <c r="J20" s="78" t="str">
        <f t="shared" si="10"/>
        <v/>
      </c>
      <c r="K20" s="78" t="str">
        <f t="shared" si="10"/>
        <v/>
      </c>
      <c r="L20" s="78" t="str">
        <f t="shared" si="10"/>
        <v/>
      </c>
      <c r="M20" s="78" t="str">
        <f t="shared" si="10"/>
        <v/>
      </c>
      <c r="N20" s="78" t="str">
        <f t="shared" si="10"/>
        <v/>
      </c>
      <c r="O20" s="78" t="str">
        <f t="shared" si="10"/>
        <v/>
      </c>
      <c r="P20" s="78" t="str">
        <f t="shared" si="10"/>
        <v/>
      </c>
      <c r="Q20" s="78" t="str">
        <f t="shared" si="10"/>
        <v/>
      </c>
      <c r="R20" s="78" t="str">
        <f t="shared" si="10"/>
        <v/>
      </c>
      <c r="S20" s="78" t="str">
        <f t="shared" si="10"/>
        <v/>
      </c>
      <c r="T20" s="78" t="str">
        <f t="shared" si="10"/>
        <v/>
      </c>
      <c r="U20" s="78" t="str">
        <f t="shared" si="10"/>
        <v/>
      </c>
      <c r="V20" s="78" t="str">
        <f t="shared" si="10"/>
        <v/>
      </c>
      <c r="W20" s="78" t="str">
        <f t="shared" si="10"/>
        <v/>
      </c>
      <c r="X20" s="78" t="str">
        <f t="shared" si="10"/>
        <v/>
      </c>
      <c r="Y20" s="78" t="str">
        <f t="shared" si="10"/>
        <v/>
      </c>
      <c r="Z20" s="78" t="str">
        <f t="shared" si="10"/>
        <v/>
      </c>
      <c r="AA20" s="78" t="str">
        <f t="shared" si="10"/>
        <v/>
      </c>
      <c r="AB20" s="78" t="str">
        <f t="shared" si="10"/>
        <v/>
      </c>
      <c r="AC20" s="78" t="str">
        <f t="shared" si="10"/>
        <v/>
      </c>
      <c r="AD20" s="79" t="str">
        <f t="shared" si="10"/>
        <v/>
      </c>
      <c r="AE20" s="83" t="str">
        <f t="shared" si="10"/>
        <v/>
      </c>
      <c r="AF20" s="83" t="str">
        <f t="shared" si="10"/>
        <v/>
      </c>
    </row>
    <row r="21" spans="1:35" ht="15" thickBot="1"/>
    <row r="22" spans="1:35">
      <c r="A22" s="67" t="s">
        <v>54</v>
      </c>
      <c r="B22" s="68">
        <f t="shared" ref="B22:AF22" si="11">WEEKDAY(B23)</f>
        <v>3</v>
      </c>
      <c r="C22" s="68">
        <f t="shared" si="11"/>
        <v>4</v>
      </c>
      <c r="D22" s="68">
        <f t="shared" si="11"/>
        <v>5</v>
      </c>
      <c r="E22" s="68">
        <f t="shared" si="11"/>
        <v>6</v>
      </c>
      <c r="F22" s="68">
        <f t="shared" si="11"/>
        <v>7</v>
      </c>
      <c r="G22" s="68">
        <f t="shared" si="11"/>
        <v>1</v>
      </c>
      <c r="H22" s="68">
        <f t="shared" si="11"/>
        <v>2</v>
      </c>
      <c r="I22" s="68">
        <f t="shared" si="11"/>
        <v>3</v>
      </c>
      <c r="J22" s="68">
        <f t="shared" si="11"/>
        <v>4</v>
      </c>
      <c r="K22" s="68">
        <f t="shared" si="11"/>
        <v>5</v>
      </c>
      <c r="L22" s="68">
        <f t="shared" si="11"/>
        <v>6</v>
      </c>
      <c r="M22" s="68">
        <f t="shared" si="11"/>
        <v>7</v>
      </c>
      <c r="N22" s="68">
        <f t="shared" si="11"/>
        <v>1</v>
      </c>
      <c r="O22" s="68">
        <f t="shared" si="11"/>
        <v>2</v>
      </c>
      <c r="P22" s="68">
        <f t="shared" si="11"/>
        <v>3</v>
      </c>
      <c r="Q22" s="68">
        <f t="shared" si="11"/>
        <v>4</v>
      </c>
      <c r="R22" s="68">
        <f t="shared" si="11"/>
        <v>5</v>
      </c>
      <c r="S22" s="68">
        <f t="shared" si="11"/>
        <v>6</v>
      </c>
      <c r="T22" s="68">
        <f t="shared" si="11"/>
        <v>7</v>
      </c>
      <c r="U22" s="68">
        <f t="shared" si="11"/>
        <v>1</v>
      </c>
      <c r="V22" s="68">
        <f t="shared" si="11"/>
        <v>2</v>
      </c>
      <c r="W22" s="68">
        <f t="shared" si="11"/>
        <v>3</v>
      </c>
      <c r="X22" s="68">
        <f t="shared" si="11"/>
        <v>4</v>
      </c>
      <c r="Y22" s="68">
        <f t="shared" si="11"/>
        <v>5</v>
      </c>
      <c r="Z22" s="68">
        <f t="shared" si="11"/>
        <v>6</v>
      </c>
      <c r="AA22" s="68">
        <f t="shared" si="11"/>
        <v>7</v>
      </c>
      <c r="AB22" s="68">
        <f t="shared" si="11"/>
        <v>1</v>
      </c>
      <c r="AC22" s="68">
        <f t="shared" si="11"/>
        <v>2</v>
      </c>
      <c r="AD22" s="68">
        <f t="shared" si="11"/>
        <v>3</v>
      </c>
      <c r="AE22" s="68">
        <f t="shared" si="11"/>
        <v>4</v>
      </c>
      <c r="AF22" s="69">
        <f t="shared" si="11"/>
        <v>5</v>
      </c>
    </row>
    <row r="23" spans="1:35">
      <c r="A23" s="70" t="s">
        <v>60</v>
      </c>
      <c r="B23" s="71">
        <f>IF(AD17="",AC17+1,AD17+1)</f>
        <v>44621</v>
      </c>
      <c r="C23" s="71">
        <f>IF(B23&lt;&gt;"",B23+1,"")</f>
        <v>44622</v>
      </c>
      <c r="D23" s="71">
        <f t="shared" ref="D23:W23" si="12">IF(C23&lt;&gt;"",C23+1,"")</f>
        <v>44623</v>
      </c>
      <c r="E23" s="71">
        <f t="shared" si="12"/>
        <v>44624</v>
      </c>
      <c r="F23" s="71">
        <f t="shared" si="12"/>
        <v>44625</v>
      </c>
      <c r="G23" s="71">
        <f t="shared" si="12"/>
        <v>44626</v>
      </c>
      <c r="H23" s="71">
        <f t="shared" si="12"/>
        <v>44627</v>
      </c>
      <c r="I23" s="71">
        <f t="shared" si="12"/>
        <v>44628</v>
      </c>
      <c r="J23" s="71">
        <f t="shared" si="12"/>
        <v>44629</v>
      </c>
      <c r="K23" s="71">
        <f t="shared" si="12"/>
        <v>44630</v>
      </c>
      <c r="L23" s="71">
        <f t="shared" si="12"/>
        <v>44631</v>
      </c>
      <c r="M23" s="71">
        <f t="shared" si="12"/>
        <v>44632</v>
      </c>
      <c r="N23" s="71">
        <f t="shared" si="12"/>
        <v>44633</v>
      </c>
      <c r="O23" s="71">
        <f t="shared" si="12"/>
        <v>44634</v>
      </c>
      <c r="P23" s="71">
        <f t="shared" si="12"/>
        <v>44635</v>
      </c>
      <c r="Q23" s="71">
        <f t="shared" si="12"/>
        <v>44636</v>
      </c>
      <c r="R23" s="71">
        <f t="shared" si="12"/>
        <v>44637</v>
      </c>
      <c r="S23" s="71">
        <f t="shared" si="12"/>
        <v>44638</v>
      </c>
      <c r="T23" s="71">
        <f t="shared" si="12"/>
        <v>44639</v>
      </c>
      <c r="U23" s="71">
        <f t="shared" si="12"/>
        <v>44640</v>
      </c>
      <c r="V23" s="71">
        <f t="shared" si="12"/>
        <v>44641</v>
      </c>
      <c r="W23" s="71">
        <f t="shared" si="12"/>
        <v>44642</v>
      </c>
      <c r="X23" s="71">
        <f t="shared" ref="X23:AF23" si="13">IF(W23&lt;&gt;"",W23+1,"")</f>
        <v>44643</v>
      </c>
      <c r="Y23" s="71">
        <f t="shared" si="13"/>
        <v>44644</v>
      </c>
      <c r="Z23" s="71">
        <f t="shared" si="13"/>
        <v>44645</v>
      </c>
      <c r="AA23" s="71">
        <f t="shared" si="13"/>
        <v>44646</v>
      </c>
      <c r="AB23" s="71">
        <f t="shared" si="13"/>
        <v>44647</v>
      </c>
      <c r="AC23" s="71">
        <f t="shared" si="13"/>
        <v>44648</v>
      </c>
      <c r="AD23" s="71">
        <f t="shared" si="13"/>
        <v>44649</v>
      </c>
      <c r="AE23" s="71">
        <f t="shared" si="13"/>
        <v>44650</v>
      </c>
      <c r="AF23" s="72">
        <f t="shared" si="13"/>
        <v>44651</v>
      </c>
    </row>
    <row r="24" spans="1:35" ht="20.25" customHeight="1">
      <c r="A24" s="74" t="s">
        <v>51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5" ht="20.25" customHeight="1">
      <c r="A25" s="74" t="s">
        <v>19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6"/>
      <c r="AI25" s="84"/>
    </row>
    <row r="26" spans="1:35" ht="15" thickBot="1">
      <c r="A26" s="77" t="s">
        <v>52</v>
      </c>
      <c r="B26" s="78" t="str">
        <f t="shared" ref="B26:AF26" si="14">IF(B25="","",(B25-B24))</f>
        <v/>
      </c>
      <c r="C26" s="78" t="str">
        <f t="shared" si="14"/>
        <v/>
      </c>
      <c r="D26" s="78" t="str">
        <f t="shared" si="14"/>
        <v/>
      </c>
      <c r="E26" s="78" t="str">
        <f t="shared" si="14"/>
        <v/>
      </c>
      <c r="F26" s="78" t="str">
        <f t="shared" si="14"/>
        <v/>
      </c>
      <c r="G26" s="78" t="str">
        <f t="shared" si="14"/>
        <v/>
      </c>
      <c r="H26" s="78" t="str">
        <f t="shared" si="14"/>
        <v/>
      </c>
      <c r="I26" s="78" t="str">
        <f t="shared" si="14"/>
        <v/>
      </c>
      <c r="J26" s="78" t="str">
        <f t="shared" si="14"/>
        <v/>
      </c>
      <c r="K26" s="78" t="str">
        <f t="shared" si="14"/>
        <v/>
      </c>
      <c r="L26" s="78" t="str">
        <f t="shared" si="14"/>
        <v/>
      </c>
      <c r="M26" s="78" t="str">
        <f t="shared" si="14"/>
        <v/>
      </c>
      <c r="N26" s="78" t="str">
        <f t="shared" si="14"/>
        <v/>
      </c>
      <c r="O26" s="78" t="str">
        <f t="shared" si="14"/>
        <v/>
      </c>
      <c r="P26" s="78" t="str">
        <f t="shared" si="14"/>
        <v/>
      </c>
      <c r="Q26" s="78" t="str">
        <f t="shared" si="14"/>
        <v/>
      </c>
      <c r="R26" s="78" t="str">
        <f t="shared" si="14"/>
        <v/>
      </c>
      <c r="S26" s="78" t="str">
        <f t="shared" si="14"/>
        <v/>
      </c>
      <c r="T26" s="78" t="str">
        <f t="shared" si="14"/>
        <v/>
      </c>
      <c r="U26" s="78" t="str">
        <f t="shared" si="14"/>
        <v/>
      </c>
      <c r="V26" s="78" t="str">
        <f t="shared" si="14"/>
        <v/>
      </c>
      <c r="W26" s="78" t="str">
        <f t="shared" si="14"/>
        <v/>
      </c>
      <c r="X26" s="78" t="str">
        <f t="shared" si="14"/>
        <v/>
      </c>
      <c r="Y26" s="78" t="str">
        <f t="shared" si="14"/>
        <v/>
      </c>
      <c r="Z26" s="78" t="str">
        <f t="shared" si="14"/>
        <v/>
      </c>
      <c r="AA26" s="78" t="str">
        <f t="shared" si="14"/>
        <v/>
      </c>
      <c r="AB26" s="78" t="str">
        <f t="shared" si="14"/>
        <v/>
      </c>
      <c r="AC26" s="78" t="str">
        <f t="shared" si="14"/>
        <v/>
      </c>
      <c r="AD26" s="78" t="str">
        <f t="shared" si="14"/>
        <v/>
      </c>
      <c r="AE26" s="78" t="str">
        <f t="shared" si="14"/>
        <v/>
      </c>
      <c r="AF26" s="79" t="str">
        <f t="shared" si="14"/>
        <v/>
      </c>
    </row>
    <row r="27" spans="1:35" ht="15" thickBot="1"/>
    <row r="28" spans="1:35">
      <c r="A28" s="67" t="s">
        <v>55</v>
      </c>
      <c r="B28" s="68">
        <f t="shared" ref="B28:AE28" si="15">WEEKDAY(B29)</f>
        <v>6</v>
      </c>
      <c r="C28" s="68">
        <f t="shared" si="15"/>
        <v>7</v>
      </c>
      <c r="D28" s="68">
        <f t="shared" si="15"/>
        <v>1</v>
      </c>
      <c r="E28" s="68">
        <f t="shared" si="15"/>
        <v>2</v>
      </c>
      <c r="F28" s="68">
        <f t="shared" si="15"/>
        <v>3</v>
      </c>
      <c r="G28" s="68">
        <f t="shared" si="15"/>
        <v>4</v>
      </c>
      <c r="H28" s="68">
        <f t="shared" si="15"/>
        <v>5</v>
      </c>
      <c r="I28" s="68">
        <f t="shared" si="15"/>
        <v>6</v>
      </c>
      <c r="J28" s="68">
        <f t="shared" si="15"/>
        <v>7</v>
      </c>
      <c r="K28" s="68">
        <f t="shared" si="15"/>
        <v>1</v>
      </c>
      <c r="L28" s="68">
        <f t="shared" si="15"/>
        <v>2</v>
      </c>
      <c r="M28" s="68">
        <f t="shared" si="15"/>
        <v>3</v>
      </c>
      <c r="N28" s="68">
        <f t="shared" si="15"/>
        <v>4</v>
      </c>
      <c r="O28" s="68">
        <f t="shared" si="15"/>
        <v>5</v>
      </c>
      <c r="P28" s="68">
        <f t="shared" si="15"/>
        <v>6</v>
      </c>
      <c r="Q28" s="68">
        <f t="shared" si="15"/>
        <v>7</v>
      </c>
      <c r="R28" s="68">
        <f t="shared" si="15"/>
        <v>1</v>
      </c>
      <c r="S28" s="68">
        <f t="shared" si="15"/>
        <v>2</v>
      </c>
      <c r="T28" s="68">
        <f t="shared" si="15"/>
        <v>3</v>
      </c>
      <c r="U28" s="68">
        <f t="shared" si="15"/>
        <v>4</v>
      </c>
      <c r="V28" s="68">
        <f t="shared" si="15"/>
        <v>5</v>
      </c>
      <c r="W28" s="68">
        <f t="shared" si="15"/>
        <v>6</v>
      </c>
      <c r="X28" s="68">
        <f t="shared" si="15"/>
        <v>7</v>
      </c>
      <c r="Y28" s="68">
        <f t="shared" si="15"/>
        <v>1</v>
      </c>
      <c r="Z28" s="68">
        <f t="shared" si="15"/>
        <v>2</v>
      </c>
      <c r="AA28" s="68">
        <f t="shared" si="15"/>
        <v>3</v>
      </c>
      <c r="AB28" s="68">
        <f t="shared" si="15"/>
        <v>4</v>
      </c>
      <c r="AC28" s="68">
        <f t="shared" si="15"/>
        <v>5</v>
      </c>
      <c r="AD28" s="68">
        <f t="shared" si="15"/>
        <v>6</v>
      </c>
      <c r="AE28" s="69">
        <f t="shared" si="15"/>
        <v>7</v>
      </c>
      <c r="AF28" s="80"/>
    </row>
    <row r="29" spans="1:35">
      <c r="A29" s="70" t="s">
        <v>60</v>
      </c>
      <c r="B29" s="71">
        <f>AF23+1</f>
        <v>44652</v>
      </c>
      <c r="C29" s="71">
        <f>IF(B29&lt;&gt;"",B29+1,"")</f>
        <v>44653</v>
      </c>
      <c r="D29" s="71">
        <f t="shared" ref="D29:W29" si="16">IF(C29&lt;&gt;"",C29+1,"")</f>
        <v>44654</v>
      </c>
      <c r="E29" s="71">
        <f t="shared" si="16"/>
        <v>44655</v>
      </c>
      <c r="F29" s="71">
        <f t="shared" si="16"/>
        <v>44656</v>
      </c>
      <c r="G29" s="71">
        <f t="shared" si="16"/>
        <v>44657</v>
      </c>
      <c r="H29" s="71">
        <f t="shared" si="16"/>
        <v>44658</v>
      </c>
      <c r="I29" s="71">
        <f t="shared" si="16"/>
        <v>44659</v>
      </c>
      <c r="J29" s="71">
        <f t="shared" si="16"/>
        <v>44660</v>
      </c>
      <c r="K29" s="71">
        <f t="shared" si="16"/>
        <v>44661</v>
      </c>
      <c r="L29" s="71">
        <f t="shared" si="16"/>
        <v>44662</v>
      </c>
      <c r="M29" s="71">
        <f t="shared" si="16"/>
        <v>44663</v>
      </c>
      <c r="N29" s="71">
        <f t="shared" si="16"/>
        <v>44664</v>
      </c>
      <c r="O29" s="71">
        <f t="shared" si="16"/>
        <v>44665</v>
      </c>
      <c r="P29" s="71">
        <f t="shared" si="16"/>
        <v>44666</v>
      </c>
      <c r="Q29" s="71">
        <f t="shared" si="16"/>
        <v>44667</v>
      </c>
      <c r="R29" s="71">
        <f t="shared" si="16"/>
        <v>44668</v>
      </c>
      <c r="S29" s="71">
        <f t="shared" si="16"/>
        <v>44669</v>
      </c>
      <c r="T29" s="71">
        <f t="shared" si="16"/>
        <v>44670</v>
      </c>
      <c r="U29" s="71">
        <f t="shared" si="16"/>
        <v>44671</v>
      </c>
      <c r="V29" s="71">
        <f t="shared" si="16"/>
        <v>44672</v>
      </c>
      <c r="W29" s="71">
        <f t="shared" si="16"/>
        <v>44673</v>
      </c>
      <c r="X29" s="71">
        <f t="shared" ref="X29:AE29" si="17">IF(W29&lt;&gt;"",W29+1,"")</f>
        <v>44674</v>
      </c>
      <c r="Y29" s="71">
        <f t="shared" si="17"/>
        <v>44675</v>
      </c>
      <c r="Z29" s="71">
        <f t="shared" si="17"/>
        <v>44676</v>
      </c>
      <c r="AA29" s="71">
        <f t="shared" si="17"/>
        <v>44677</v>
      </c>
      <c r="AB29" s="71">
        <f t="shared" si="17"/>
        <v>44678</v>
      </c>
      <c r="AC29" s="71">
        <f t="shared" si="17"/>
        <v>44679</v>
      </c>
      <c r="AD29" s="71">
        <f t="shared" si="17"/>
        <v>44680</v>
      </c>
      <c r="AE29" s="72">
        <f t="shared" si="17"/>
        <v>44681</v>
      </c>
      <c r="AF29" s="81"/>
    </row>
    <row r="30" spans="1:35" ht="20.25" customHeight="1">
      <c r="A30" s="74" t="s">
        <v>51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6"/>
      <c r="AF30" s="82"/>
    </row>
    <row r="31" spans="1:35" ht="20.25" customHeight="1">
      <c r="A31" s="74" t="s">
        <v>19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6"/>
      <c r="AF31" s="82"/>
    </row>
    <row r="32" spans="1:35" ht="15" thickBot="1">
      <c r="A32" s="77" t="s">
        <v>52</v>
      </c>
      <c r="B32" s="78" t="str">
        <f t="shared" ref="B32:AF32" si="18">IF(B31="","",(B31-B30))</f>
        <v/>
      </c>
      <c r="C32" s="78" t="str">
        <f t="shared" si="18"/>
        <v/>
      </c>
      <c r="D32" s="78" t="str">
        <f t="shared" si="18"/>
        <v/>
      </c>
      <c r="E32" s="78" t="str">
        <f t="shared" si="18"/>
        <v/>
      </c>
      <c r="F32" s="78" t="str">
        <f t="shared" si="18"/>
        <v/>
      </c>
      <c r="G32" s="78" t="str">
        <f t="shared" si="18"/>
        <v/>
      </c>
      <c r="H32" s="78" t="str">
        <f t="shared" si="18"/>
        <v/>
      </c>
      <c r="I32" s="78" t="str">
        <f t="shared" si="18"/>
        <v/>
      </c>
      <c r="J32" s="78" t="str">
        <f t="shared" si="18"/>
        <v/>
      </c>
      <c r="K32" s="78" t="str">
        <f t="shared" si="18"/>
        <v/>
      </c>
      <c r="L32" s="78" t="str">
        <f t="shared" si="18"/>
        <v/>
      </c>
      <c r="M32" s="78" t="str">
        <f t="shared" si="18"/>
        <v/>
      </c>
      <c r="N32" s="78" t="str">
        <f t="shared" si="18"/>
        <v/>
      </c>
      <c r="O32" s="78" t="str">
        <f t="shared" si="18"/>
        <v/>
      </c>
      <c r="P32" s="78" t="str">
        <f t="shared" si="18"/>
        <v/>
      </c>
      <c r="Q32" s="78" t="str">
        <f t="shared" si="18"/>
        <v/>
      </c>
      <c r="R32" s="78" t="str">
        <f t="shared" si="18"/>
        <v/>
      </c>
      <c r="S32" s="78" t="str">
        <f t="shared" si="18"/>
        <v/>
      </c>
      <c r="T32" s="78" t="str">
        <f t="shared" si="18"/>
        <v/>
      </c>
      <c r="U32" s="78" t="str">
        <f t="shared" si="18"/>
        <v/>
      </c>
      <c r="V32" s="78" t="str">
        <f t="shared" si="18"/>
        <v/>
      </c>
      <c r="W32" s="78" t="str">
        <f t="shared" si="18"/>
        <v/>
      </c>
      <c r="X32" s="78" t="str">
        <f t="shared" si="18"/>
        <v/>
      </c>
      <c r="Y32" s="78" t="str">
        <f t="shared" si="18"/>
        <v/>
      </c>
      <c r="Z32" s="78" t="str">
        <f t="shared" si="18"/>
        <v/>
      </c>
      <c r="AA32" s="78" t="str">
        <f t="shared" si="18"/>
        <v/>
      </c>
      <c r="AB32" s="78" t="str">
        <f t="shared" si="18"/>
        <v/>
      </c>
      <c r="AC32" s="78" t="str">
        <f t="shared" si="18"/>
        <v/>
      </c>
      <c r="AD32" s="78" t="str">
        <f t="shared" si="18"/>
        <v/>
      </c>
      <c r="AE32" s="79" t="str">
        <f t="shared" si="18"/>
        <v/>
      </c>
      <c r="AF32" s="83" t="str">
        <f t="shared" si="18"/>
        <v/>
      </c>
    </row>
    <row r="33" spans="1:32" ht="15" thickBot="1"/>
    <row r="34" spans="1:32">
      <c r="A34" s="67" t="s">
        <v>56</v>
      </c>
      <c r="B34" s="68">
        <f t="shared" ref="B34:AF34" si="19">WEEKDAY(B35)</f>
        <v>1</v>
      </c>
      <c r="C34" s="68">
        <f t="shared" si="19"/>
        <v>2</v>
      </c>
      <c r="D34" s="68">
        <f t="shared" si="19"/>
        <v>3</v>
      </c>
      <c r="E34" s="68">
        <f t="shared" si="19"/>
        <v>4</v>
      </c>
      <c r="F34" s="68">
        <f t="shared" si="19"/>
        <v>5</v>
      </c>
      <c r="G34" s="68">
        <f t="shared" si="19"/>
        <v>6</v>
      </c>
      <c r="H34" s="68">
        <f t="shared" si="19"/>
        <v>7</v>
      </c>
      <c r="I34" s="68">
        <f t="shared" si="19"/>
        <v>1</v>
      </c>
      <c r="J34" s="68">
        <f t="shared" si="19"/>
        <v>2</v>
      </c>
      <c r="K34" s="68">
        <f t="shared" si="19"/>
        <v>3</v>
      </c>
      <c r="L34" s="68">
        <f t="shared" si="19"/>
        <v>4</v>
      </c>
      <c r="M34" s="68">
        <f t="shared" si="19"/>
        <v>5</v>
      </c>
      <c r="N34" s="68">
        <f t="shared" si="19"/>
        <v>6</v>
      </c>
      <c r="O34" s="68">
        <f t="shared" si="19"/>
        <v>7</v>
      </c>
      <c r="P34" s="68">
        <f t="shared" si="19"/>
        <v>1</v>
      </c>
      <c r="Q34" s="68">
        <f t="shared" si="19"/>
        <v>2</v>
      </c>
      <c r="R34" s="68">
        <f t="shared" si="19"/>
        <v>3</v>
      </c>
      <c r="S34" s="68">
        <f t="shared" si="19"/>
        <v>4</v>
      </c>
      <c r="T34" s="68">
        <f t="shared" si="19"/>
        <v>5</v>
      </c>
      <c r="U34" s="68">
        <f t="shared" si="19"/>
        <v>6</v>
      </c>
      <c r="V34" s="68">
        <f t="shared" si="19"/>
        <v>7</v>
      </c>
      <c r="W34" s="68">
        <f t="shared" si="19"/>
        <v>1</v>
      </c>
      <c r="X34" s="68">
        <f t="shared" si="19"/>
        <v>2</v>
      </c>
      <c r="Y34" s="68">
        <f t="shared" si="19"/>
        <v>3</v>
      </c>
      <c r="Z34" s="68">
        <f t="shared" si="19"/>
        <v>4</v>
      </c>
      <c r="AA34" s="68">
        <f t="shared" si="19"/>
        <v>5</v>
      </c>
      <c r="AB34" s="68">
        <f t="shared" si="19"/>
        <v>6</v>
      </c>
      <c r="AC34" s="68">
        <f t="shared" si="19"/>
        <v>7</v>
      </c>
      <c r="AD34" s="68">
        <f t="shared" si="19"/>
        <v>1</v>
      </c>
      <c r="AE34" s="68">
        <f t="shared" si="19"/>
        <v>2</v>
      </c>
      <c r="AF34" s="69">
        <f t="shared" si="19"/>
        <v>3</v>
      </c>
    </row>
    <row r="35" spans="1:32">
      <c r="A35" s="70" t="s">
        <v>60</v>
      </c>
      <c r="B35" s="71">
        <f>AE29+1</f>
        <v>44682</v>
      </c>
      <c r="C35" s="71">
        <f>IF(B35&lt;&gt;"",B35+1,"")</f>
        <v>44683</v>
      </c>
      <c r="D35" s="71">
        <f t="shared" ref="D35:W35" si="20">IF(C35&lt;&gt;"",C35+1,"")</f>
        <v>44684</v>
      </c>
      <c r="E35" s="71">
        <f t="shared" si="20"/>
        <v>44685</v>
      </c>
      <c r="F35" s="71">
        <f t="shared" si="20"/>
        <v>44686</v>
      </c>
      <c r="G35" s="71">
        <f t="shared" si="20"/>
        <v>44687</v>
      </c>
      <c r="H35" s="71">
        <f t="shared" si="20"/>
        <v>44688</v>
      </c>
      <c r="I35" s="71">
        <f t="shared" si="20"/>
        <v>44689</v>
      </c>
      <c r="J35" s="71">
        <f t="shared" si="20"/>
        <v>44690</v>
      </c>
      <c r="K35" s="71">
        <f t="shared" si="20"/>
        <v>44691</v>
      </c>
      <c r="L35" s="71">
        <f t="shared" si="20"/>
        <v>44692</v>
      </c>
      <c r="M35" s="71">
        <f t="shared" si="20"/>
        <v>44693</v>
      </c>
      <c r="N35" s="71">
        <f t="shared" si="20"/>
        <v>44694</v>
      </c>
      <c r="O35" s="71">
        <f t="shared" si="20"/>
        <v>44695</v>
      </c>
      <c r="P35" s="71">
        <f t="shared" si="20"/>
        <v>44696</v>
      </c>
      <c r="Q35" s="71">
        <f t="shared" si="20"/>
        <v>44697</v>
      </c>
      <c r="R35" s="71">
        <f t="shared" si="20"/>
        <v>44698</v>
      </c>
      <c r="S35" s="71">
        <f t="shared" si="20"/>
        <v>44699</v>
      </c>
      <c r="T35" s="71">
        <f t="shared" si="20"/>
        <v>44700</v>
      </c>
      <c r="U35" s="71">
        <f t="shared" si="20"/>
        <v>44701</v>
      </c>
      <c r="V35" s="71">
        <f t="shared" si="20"/>
        <v>44702</v>
      </c>
      <c r="W35" s="71">
        <f t="shared" si="20"/>
        <v>44703</v>
      </c>
      <c r="X35" s="71">
        <f t="shared" ref="X35:AF35" si="21">IF(W35&lt;&gt;"",W35+1,"")</f>
        <v>44704</v>
      </c>
      <c r="Y35" s="71">
        <f t="shared" si="21"/>
        <v>44705</v>
      </c>
      <c r="Z35" s="71">
        <f t="shared" si="21"/>
        <v>44706</v>
      </c>
      <c r="AA35" s="71">
        <f t="shared" si="21"/>
        <v>44707</v>
      </c>
      <c r="AB35" s="71">
        <f t="shared" si="21"/>
        <v>44708</v>
      </c>
      <c r="AC35" s="71">
        <f t="shared" si="21"/>
        <v>44709</v>
      </c>
      <c r="AD35" s="71">
        <f t="shared" si="21"/>
        <v>44710</v>
      </c>
      <c r="AE35" s="71">
        <f t="shared" si="21"/>
        <v>44711</v>
      </c>
      <c r="AF35" s="72">
        <f t="shared" si="21"/>
        <v>44712</v>
      </c>
    </row>
    <row r="36" spans="1:32" ht="20.25" customHeight="1">
      <c r="A36" s="74" t="s">
        <v>51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6"/>
    </row>
    <row r="37" spans="1:32" ht="20.25" customHeight="1">
      <c r="A37" s="74" t="s">
        <v>19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6"/>
    </row>
    <row r="38" spans="1:32" ht="15" thickBot="1">
      <c r="A38" s="77" t="s">
        <v>52</v>
      </c>
      <c r="B38" s="78" t="str">
        <f t="shared" ref="B38:AF38" si="22">IF(B37="","",(B37-B36))</f>
        <v/>
      </c>
      <c r="C38" s="78" t="str">
        <f t="shared" si="22"/>
        <v/>
      </c>
      <c r="D38" s="78" t="str">
        <f t="shared" si="22"/>
        <v/>
      </c>
      <c r="E38" s="78" t="str">
        <f t="shared" si="22"/>
        <v/>
      </c>
      <c r="F38" s="78" t="str">
        <f t="shared" si="22"/>
        <v/>
      </c>
      <c r="G38" s="78" t="str">
        <f t="shared" si="22"/>
        <v/>
      </c>
      <c r="H38" s="78" t="str">
        <f t="shared" si="22"/>
        <v/>
      </c>
      <c r="I38" s="78" t="str">
        <f t="shared" si="22"/>
        <v/>
      </c>
      <c r="J38" s="78" t="str">
        <f t="shared" si="22"/>
        <v/>
      </c>
      <c r="K38" s="78" t="str">
        <f t="shared" si="22"/>
        <v/>
      </c>
      <c r="L38" s="78" t="str">
        <f t="shared" si="22"/>
        <v/>
      </c>
      <c r="M38" s="78" t="str">
        <f t="shared" si="22"/>
        <v/>
      </c>
      <c r="N38" s="78" t="str">
        <f t="shared" si="22"/>
        <v/>
      </c>
      <c r="O38" s="78" t="str">
        <f t="shared" si="22"/>
        <v/>
      </c>
      <c r="P38" s="78" t="str">
        <f t="shared" si="22"/>
        <v/>
      </c>
      <c r="Q38" s="78" t="str">
        <f t="shared" si="22"/>
        <v/>
      </c>
      <c r="R38" s="78" t="str">
        <f t="shared" si="22"/>
        <v/>
      </c>
      <c r="S38" s="78" t="str">
        <f t="shared" si="22"/>
        <v/>
      </c>
      <c r="T38" s="78" t="str">
        <f t="shared" si="22"/>
        <v/>
      </c>
      <c r="U38" s="78" t="str">
        <f t="shared" si="22"/>
        <v/>
      </c>
      <c r="V38" s="78" t="str">
        <f t="shared" si="22"/>
        <v/>
      </c>
      <c r="W38" s="78" t="str">
        <f t="shared" si="22"/>
        <v/>
      </c>
      <c r="X38" s="78" t="str">
        <f t="shared" si="22"/>
        <v/>
      </c>
      <c r="Y38" s="78" t="str">
        <f t="shared" si="22"/>
        <v/>
      </c>
      <c r="Z38" s="78" t="str">
        <f t="shared" si="22"/>
        <v/>
      </c>
      <c r="AA38" s="78" t="str">
        <f t="shared" si="22"/>
        <v/>
      </c>
      <c r="AB38" s="78" t="str">
        <f t="shared" si="22"/>
        <v/>
      </c>
      <c r="AC38" s="78" t="str">
        <f t="shared" si="22"/>
        <v/>
      </c>
      <c r="AD38" s="78" t="str">
        <f t="shared" si="22"/>
        <v/>
      </c>
      <c r="AE38" s="78" t="str">
        <f t="shared" si="22"/>
        <v/>
      </c>
      <c r="AF38" s="79" t="str">
        <f t="shared" si="22"/>
        <v/>
      </c>
    </row>
  </sheetData>
  <sheetProtection sheet="1" objects="1" scenarios="1" selectLockedCells="1"/>
  <mergeCells count="15">
    <mergeCell ref="AH12:AJ12"/>
    <mergeCell ref="AH6:AJ6"/>
    <mergeCell ref="AI9:AJ9"/>
    <mergeCell ref="AH9:AH10"/>
    <mergeCell ref="Y2:AA2"/>
    <mergeCell ref="Q2:R2"/>
    <mergeCell ref="AE2:AF2"/>
    <mergeCell ref="AE3:AF3"/>
    <mergeCell ref="AB2:AC2"/>
    <mergeCell ref="AI7:AJ7"/>
    <mergeCell ref="Z1:AB1"/>
    <mergeCell ref="D1:J1"/>
    <mergeCell ref="AD1:AF1"/>
    <mergeCell ref="B2:C2"/>
    <mergeCell ref="D2:J2"/>
  </mergeCells>
  <conditionalFormatting sqref="B5:AF5 B11:AF11">
    <cfRule type="cellIs" dxfId="23" priority="9" stopIfTrue="1" operator="between">
      <formula>$AI$8</formula>
      <formula>$AJ$8</formula>
    </cfRule>
  </conditionalFormatting>
  <conditionalFormatting sqref="B23:AF23 B29:AE29">
    <cfRule type="cellIs" dxfId="22" priority="8" stopIfTrue="1" operator="between">
      <formula>$AI$10</formula>
      <formula>$AJ$10</formula>
    </cfRule>
  </conditionalFormatting>
  <conditionalFormatting sqref="B4:AF4 B10:AF10 B16:AD16 B22:AF22 B28:AE28 B34:AF34">
    <cfRule type="cellIs" dxfId="21" priority="6" stopIfTrue="1" operator="equal">
      <formula>7</formula>
    </cfRule>
    <cfRule type="cellIs" dxfId="20" priority="7" stopIfTrue="1" operator="equal">
      <formula>1</formula>
    </cfRule>
  </conditionalFormatting>
  <conditionalFormatting sqref="B35:AF35">
    <cfRule type="cellIs" dxfId="19" priority="1" stopIfTrue="1" operator="equal">
      <formula>$AJ$16</formula>
    </cfRule>
    <cfRule type="cellIs" dxfId="18" priority="2" operator="equal">
      <formula>$AJ$15</formula>
    </cfRule>
    <cfRule type="cellIs" dxfId="17" priority="3" stopIfTrue="1" operator="equal">
      <formula>$AJ$14</formula>
    </cfRule>
    <cfRule type="cellIs" dxfId="16" priority="4" stopIfTrue="1" operator="equal">
      <formula>$AJ$13</formula>
    </cfRule>
  </conditionalFormatting>
  <pageMargins left="0.39370078740157483" right="0.39370078740157483" top="0.59055118110236227" bottom="0.39370078740157483" header="0.31496062992125984" footer="0.31496062992125984"/>
  <pageSetup paperSize="9" scale="81" orientation="landscape" horizontalDpi="4294967294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J38"/>
  <sheetViews>
    <sheetView showGridLines="0" showRowColHeaders="0" zoomScaleNormal="100" workbookViewId="0">
      <selection activeCell="B6" sqref="B6"/>
    </sheetView>
  </sheetViews>
  <sheetFormatPr baseColWidth="10" defaultColWidth="11.44140625" defaultRowHeight="14.4"/>
  <cols>
    <col min="1" max="1" width="9.33203125" style="64" customWidth="1"/>
    <col min="2" max="32" width="5.33203125" style="15" customWidth="1"/>
    <col min="33" max="33" width="4.44140625" style="11" customWidth="1"/>
    <col min="34" max="34" width="7" style="11" customWidth="1"/>
    <col min="35" max="16384" width="11.44140625" style="11"/>
  </cols>
  <sheetData>
    <row r="1" spans="1:36" ht="21">
      <c r="B1" s="12" t="s">
        <v>74</v>
      </c>
      <c r="C1" s="13"/>
      <c r="D1" s="193" t="str">
        <f>'ÜL-Daten-Erfassung'!C7&amp;", "&amp;'ÜL-Daten-Erfassung'!C8</f>
        <v xml:space="preserve">, </v>
      </c>
      <c r="E1" s="193"/>
      <c r="F1" s="193"/>
      <c r="G1" s="193"/>
      <c r="H1" s="193"/>
      <c r="I1" s="193"/>
      <c r="J1" s="193"/>
      <c r="L1" s="14" t="s">
        <v>61</v>
      </c>
      <c r="X1" s="16"/>
      <c r="Y1" s="65" t="s">
        <v>51</v>
      </c>
      <c r="Z1" s="192">
        <f>'1. Abrechnungszeitraum'!AF35+1</f>
        <v>44713</v>
      </c>
      <c r="AA1" s="192"/>
      <c r="AB1" s="192"/>
      <c r="AC1" s="65" t="s">
        <v>19</v>
      </c>
      <c r="AD1" s="192">
        <f>IF('ÜL-Daten-Erfassung'!C5="","",EOMONTH(Z1,5))</f>
        <v>44895</v>
      </c>
      <c r="AE1" s="192"/>
      <c r="AF1" s="192"/>
    </row>
    <row r="2" spans="1:36" ht="15.6">
      <c r="B2" s="194" t="s">
        <v>75</v>
      </c>
      <c r="C2" s="194"/>
      <c r="D2" s="195" t="str">
        <f>IF('ÜL-Daten-Erfassung'!$C$15="","",'ÜL-Daten-Erfassung'!$C$15)</f>
        <v/>
      </c>
      <c r="E2" s="195"/>
      <c r="F2" s="195"/>
      <c r="G2" s="195"/>
      <c r="H2" s="195"/>
      <c r="I2" s="195"/>
      <c r="J2" s="195"/>
      <c r="Y2" s="204" t="s">
        <v>76</v>
      </c>
      <c r="Z2" s="204"/>
      <c r="AA2" s="204"/>
      <c r="AB2" s="189">
        <f>(SUM(B8:AE8)+SUM(B14:AF14)+SUM(B20:AF20)+SUM(B26:AE26)+SUM(B32:AF32)+SUM(B38:AE38))*24</f>
        <v>0</v>
      </c>
      <c r="AC2" s="189"/>
      <c r="AD2" s="66" t="s">
        <v>77</v>
      </c>
      <c r="AE2" s="206">
        <f>AB2*'ÜL-Daten-Erfassung'!O17</f>
        <v>0</v>
      </c>
      <c r="AF2" s="206"/>
    </row>
    <row r="3" spans="1:36" ht="15" thickBot="1"/>
    <row r="4" spans="1:36">
      <c r="A4" s="67" t="s">
        <v>64</v>
      </c>
      <c r="B4" s="68">
        <f>WEEKDAY(B5)</f>
        <v>4</v>
      </c>
      <c r="C4" s="68">
        <f t="shared" ref="C4:AE4" si="0">WEEKDAY(C5)</f>
        <v>5</v>
      </c>
      <c r="D4" s="68">
        <f t="shared" si="0"/>
        <v>6</v>
      </c>
      <c r="E4" s="68">
        <f t="shared" si="0"/>
        <v>7</v>
      </c>
      <c r="F4" s="68">
        <f t="shared" si="0"/>
        <v>1</v>
      </c>
      <c r="G4" s="68">
        <f t="shared" si="0"/>
        <v>2</v>
      </c>
      <c r="H4" s="68">
        <f t="shared" si="0"/>
        <v>3</v>
      </c>
      <c r="I4" s="68">
        <f t="shared" si="0"/>
        <v>4</v>
      </c>
      <c r="J4" s="68">
        <f t="shared" si="0"/>
        <v>5</v>
      </c>
      <c r="K4" s="68">
        <f t="shared" si="0"/>
        <v>6</v>
      </c>
      <c r="L4" s="68">
        <f t="shared" si="0"/>
        <v>7</v>
      </c>
      <c r="M4" s="68">
        <f t="shared" si="0"/>
        <v>1</v>
      </c>
      <c r="N4" s="68">
        <f t="shared" si="0"/>
        <v>2</v>
      </c>
      <c r="O4" s="68">
        <f t="shared" si="0"/>
        <v>3</v>
      </c>
      <c r="P4" s="68">
        <f t="shared" si="0"/>
        <v>4</v>
      </c>
      <c r="Q4" s="68">
        <f t="shared" si="0"/>
        <v>5</v>
      </c>
      <c r="R4" s="68">
        <f t="shared" si="0"/>
        <v>6</v>
      </c>
      <c r="S4" s="68">
        <f t="shared" si="0"/>
        <v>7</v>
      </c>
      <c r="T4" s="68">
        <f t="shared" si="0"/>
        <v>1</v>
      </c>
      <c r="U4" s="68">
        <f t="shared" si="0"/>
        <v>2</v>
      </c>
      <c r="V4" s="68">
        <f t="shared" si="0"/>
        <v>3</v>
      </c>
      <c r="W4" s="68">
        <f t="shared" si="0"/>
        <v>4</v>
      </c>
      <c r="X4" s="68">
        <f t="shared" si="0"/>
        <v>5</v>
      </c>
      <c r="Y4" s="68">
        <f t="shared" si="0"/>
        <v>6</v>
      </c>
      <c r="Z4" s="68">
        <f t="shared" si="0"/>
        <v>7</v>
      </c>
      <c r="AA4" s="68">
        <f t="shared" si="0"/>
        <v>1</v>
      </c>
      <c r="AB4" s="68">
        <f t="shared" si="0"/>
        <v>2</v>
      </c>
      <c r="AC4" s="68">
        <f t="shared" si="0"/>
        <v>3</v>
      </c>
      <c r="AD4" s="68">
        <f t="shared" si="0"/>
        <v>4</v>
      </c>
      <c r="AE4" s="69">
        <f t="shared" si="0"/>
        <v>5</v>
      </c>
      <c r="AF4" s="85"/>
    </row>
    <row r="5" spans="1:36" s="73" customFormat="1" ht="15" thickBot="1">
      <c r="A5" s="70" t="s">
        <v>60</v>
      </c>
      <c r="B5" s="71">
        <f>Z1</f>
        <v>44713</v>
      </c>
      <c r="C5" s="71">
        <f>IF(B5&lt;&gt;"",B5+1,"")</f>
        <v>44714</v>
      </c>
      <c r="D5" s="71">
        <f t="shared" ref="D5:AD5" si="1">IF(C5&lt;&gt;"",C5+1,"")</f>
        <v>44715</v>
      </c>
      <c r="E5" s="71">
        <f t="shared" si="1"/>
        <v>44716</v>
      </c>
      <c r="F5" s="71">
        <f t="shared" si="1"/>
        <v>44717</v>
      </c>
      <c r="G5" s="71">
        <f t="shared" si="1"/>
        <v>44718</v>
      </c>
      <c r="H5" s="71">
        <f t="shared" si="1"/>
        <v>44719</v>
      </c>
      <c r="I5" s="71">
        <f t="shared" si="1"/>
        <v>44720</v>
      </c>
      <c r="J5" s="71">
        <f t="shared" si="1"/>
        <v>44721</v>
      </c>
      <c r="K5" s="71">
        <f t="shared" si="1"/>
        <v>44722</v>
      </c>
      <c r="L5" s="71">
        <f t="shared" si="1"/>
        <v>44723</v>
      </c>
      <c r="M5" s="71">
        <f t="shared" si="1"/>
        <v>44724</v>
      </c>
      <c r="N5" s="71">
        <f t="shared" si="1"/>
        <v>44725</v>
      </c>
      <c r="O5" s="71">
        <f t="shared" si="1"/>
        <v>44726</v>
      </c>
      <c r="P5" s="71">
        <f t="shared" si="1"/>
        <v>44727</v>
      </c>
      <c r="Q5" s="71">
        <f t="shared" si="1"/>
        <v>44728</v>
      </c>
      <c r="R5" s="71">
        <f t="shared" si="1"/>
        <v>44729</v>
      </c>
      <c r="S5" s="71">
        <f t="shared" si="1"/>
        <v>44730</v>
      </c>
      <c r="T5" s="71">
        <f t="shared" si="1"/>
        <v>44731</v>
      </c>
      <c r="U5" s="71">
        <f t="shared" si="1"/>
        <v>44732</v>
      </c>
      <c r="V5" s="71">
        <f t="shared" si="1"/>
        <v>44733</v>
      </c>
      <c r="W5" s="71">
        <f t="shared" si="1"/>
        <v>44734</v>
      </c>
      <c r="X5" s="71">
        <f>IF(W5&lt;&gt;"",W5+1,"")</f>
        <v>44735</v>
      </c>
      <c r="Y5" s="71">
        <f t="shared" si="1"/>
        <v>44736</v>
      </c>
      <c r="Z5" s="71">
        <f t="shared" si="1"/>
        <v>44737</v>
      </c>
      <c r="AA5" s="71">
        <f t="shared" si="1"/>
        <v>44738</v>
      </c>
      <c r="AB5" s="71">
        <f>IF(AA5&lt;&gt;"",AA5+1,"")</f>
        <v>44739</v>
      </c>
      <c r="AC5" s="71">
        <f t="shared" si="1"/>
        <v>44740</v>
      </c>
      <c r="AD5" s="71">
        <f t="shared" si="1"/>
        <v>44741</v>
      </c>
      <c r="AE5" s="72">
        <f>IF(AD5&lt;&gt;"",AD5+1,"")</f>
        <v>44742</v>
      </c>
      <c r="AF5" s="81"/>
    </row>
    <row r="6" spans="1:36" ht="20.25" customHeight="1">
      <c r="A6" s="74" t="s">
        <v>51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6"/>
      <c r="AF6" s="86"/>
      <c r="AH6" s="199" t="s">
        <v>68</v>
      </c>
      <c r="AI6" s="200"/>
      <c r="AJ6" s="201"/>
    </row>
    <row r="7" spans="1:36" ht="20.25" customHeight="1">
      <c r="A7" s="74" t="s">
        <v>19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6"/>
      <c r="AF7" s="86"/>
      <c r="AH7" s="22" t="s">
        <v>20</v>
      </c>
      <c r="AI7" s="190" t="s">
        <v>71</v>
      </c>
      <c r="AJ7" s="191"/>
    </row>
    <row r="8" spans="1:36" ht="15" thickBot="1">
      <c r="A8" s="77" t="s">
        <v>52</v>
      </c>
      <c r="B8" s="78" t="str">
        <f>IF(B7="","",(B7-B6))</f>
        <v/>
      </c>
      <c r="C8" s="78" t="str">
        <f t="shared" ref="C8:AF8" si="2">IF(C7="","",(C7-C6))</f>
        <v/>
      </c>
      <c r="D8" s="78" t="str">
        <f t="shared" si="2"/>
        <v/>
      </c>
      <c r="E8" s="78" t="str">
        <f t="shared" si="2"/>
        <v/>
      </c>
      <c r="F8" s="78" t="str">
        <f t="shared" si="2"/>
        <v/>
      </c>
      <c r="G8" s="78" t="str">
        <f t="shared" si="2"/>
        <v/>
      </c>
      <c r="H8" s="78" t="str">
        <f t="shared" si="2"/>
        <v/>
      </c>
      <c r="I8" s="78" t="str">
        <f t="shared" si="2"/>
        <v/>
      </c>
      <c r="J8" s="78" t="str">
        <f t="shared" si="2"/>
        <v/>
      </c>
      <c r="K8" s="78" t="str">
        <f t="shared" si="2"/>
        <v/>
      </c>
      <c r="L8" s="78" t="str">
        <f t="shared" si="2"/>
        <v/>
      </c>
      <c r="M8" s="78" t="str">
        <f t="shared" si="2"/>
        <v/>
      </c>
      <c r="N8" s="78" t="str">
        <f t="shared" si="2"/>
        <v/>
      </c>
      <c r="O8" s="78" t="str">
        <f t="shared" si="2"/>
        <v/>
      </c>
      <c r="P8" s="78" t="str">
        <f t="shared" si="2"/>
        <v/>
      </c>
      <c r="Q8" s="78" t="str">
        <f t="shared" si="2"/>
        <v/>
      </c>
      <c r="R8" s="78" t="str">
        <f t="shared" si="2"/>
        <v/>
      </c>
      <c r="S8" s="78" t="str">
        <f t="shared" si="2"/>
        <v/>
      </c>
      <c r="T8" s="78" t="str">
        <f t="shared" si="2"/>
        <v/>
      </c>
      <c r="U8" s="78" t="str">
        <f t="shared" si="2"/>
        <v/>
      </c>
      <c r="V8" s="78" t="str">
        <f t="shared" si="2"/>
        <v/>
      </c>
      <c r="W8" s="78" t="str">
        <f t="shared" si="2"/>
        <v/>
      </c>
      <c r="X8" s="78" t="str">
        <f t="shared" si="2"/>
        <v/>
      </c>
      <c r="Y8" s="78" t="str">
        <f t="shared" si="2"/>
        <v/>
      </c>
      <c r="Z8" s="78" t="str">
        <f t="shared" si="2"/>
        <v/>
      </c>
      <c r="AA8" s="78" t="str">
        <f t="shared" si="2"/>
        <v/>
      </c>
      <c r="AB8" s="78" t="str">
        <f t="shared" si="2"/>
        <v/>
      </c>
      <c r="AC8" s="78" t="str">
        <f t="shared" si="2"/>
        <v/>
      </c>
      <c r="AD8" s="78" t="str">
        <f t="shared" si="2"/>
        <v/>
      </c>
      <c r="AE8" s="79" t="str">
        <f t="shared" si="2"/>
        <v/>
      </c>
      <c r="AF8" s="83" t="str">
        <f t="shared" si="2"/>
        <v/>
      </c>
      <c r="AH8" s="24">
        <f>Z1+31</f>
        <v>44744</v>
      </c>
      <c r="AI8" s="25">
        <f>LOOKUP('1. Abrechnungszeitraum'!AH8,'ÜL-Daten-Erfassung'!H21:H25,'ÜL-Daten-Erfassung'!M21:M25)</f>
        <v>44739</v>
      </c>
      <c r="AJ8" s="26">
        <f>LOOKUP('1. Abrechnungszeitraum'!AH8,'ÜL-Daten-Erfassung'!I21:I25,'ÜL-Daten-Erfassung'!N21:N25)</f>
        <v>44782</v>
      </c>
    </row>
    <row r="9" spans="1:36" ht="15" thickBot="1">
      <c r="AH9" s="202"/>
      <c r="AI9" s="190" t="s">
        <v>72</v>
      </c>
      <c r="AJ9" s="191"/>
    </row>
    <row r="10" spans="1:36" ht="15" thickBot="1">
      <c r="A10" s="67" t="s">
        <v>65</v>
      </c>
      <c r="B10" s="68">
        <f>WEEKDAY(B11)</f>
        <v>6</v>
      </c>
      <c r="C10" s="68">
        <f t="shared" ref="C10:AF10" si="3">WEEKDAY(C11)</f>
        <v>7</v>
      </c>
      <c r="D10" s="68">
        <f t="shared" si="3"/>
        <v>1</v>
      </c>
      <c r="E10" s="68">
        <f t="shared" si="3"/>
        <v>2</v>
      </c>
      <c r="F10" s="68">
        <f t="shared" si="3"/>
        <v>3</v>
      </c>
      <c r="G10" s="68">
        <f t="shared" si="3"/>
        <v>4</v>
      </c>
      <c r="H10" s="68">
        <f t="shared" si="3"/>
        <v>5</v>
      </c>
      <c r="I10" s="68">
        <f t="shared" si="3"/>
        <v>6</v>
      </c>
      <c r="J10" s="68">
        <f t="shared" si="3"/>
        <v>7</v>
      </c>
      <c r="K10" s="68">
        <f t="shared" si="3"/>
        <v>1</v>
      </c>
      <c r="L10" s="68">
        <f t="shared" si="3"/>
        <v>2</v>
      </c>
      <c r="M10" s="68">
        <f t="shared" si="3"/>
        <v>3</v>
      </c>
      <c r="N10" s="68">
        <f t="shared" si="3"/>
        <v>4</v>
      </c>
      <c r="O10" s="68">
        <f t="shared" si="3"/>
        <v>5</v>
      </c>
      <c r="P10" s="68">
        <f t="shared" si="3"/>
        <v>6</v>
      </c>
      <c r="Q10" s="68">
        <f t="shared" si="3"/>
        <v>7</v>
      </c>
      <c r="R10" s="68">
        <f t="shared" si="3"/>
        <v>1</v>
      </c>
      <c r="S10" s="68">
        <f t="shared" si="3"/>
        <v>2</v>
      </c>
      <c r="T10" s="68">
        <f t="shared" si="3"/>
        <v>3</v>
      </c>
      <c r="U10" s="68">
        <f t="shared" si="3"/>
        <v>4</v>
      </c>
      <c r="V10" s="68">
        <f t="shared" si="3"/>
        <v>5</v>
      </c>
      <c r="W10" s="68">
        <f t="shared" si="3"/>
        <v>6</v>
      </c>
      <c r="X10" s="68">
        <f t="shared" si="3"/>
        <v>7</v>
      </c>
      <c r="Y10" s="68">
        <f t="shared" si="3"/>
        <v>1</v>
      </c>
      <c r="Z10" s="68">
        <f t="shared" si="3"/>
        <v>2</v>
      </c>
      <c r="AA10" s="68">
        <f t="shared" si="3"/>
        <v>3</v>
      </c>
      <c r="AB10" s="68">
        <f t="shared" si="3"/>
        <v>4</v>
      </c>
      <c r="AC10" s="68">
        <f t="shared" si="3"/>
        <v>5</v>
      </c>
      <c r="AD10" s="68">
        <f t="shared" si="3"/>
        <v>6</v>
      </c>
      <c r="AE10" s="68">
        <f t="shared" si="3"/>
        <v>7</v>
      </c>
      <c r="AF10" s="69">
        <f t="shared" si="3"/>
        <v>1</v>
      </c>
      <c r="AH10" s="203"/>
      <c r="AI10" s="30">
        <f>LOOKUP('1. Abrechnungszeitraum'!AH8,'ÜL-Daten-Erfassung'!H21:H25,'ÜL-Daten-Erfassung'!O21:O25)</f>
        <v>44838</v>
      </c>
      <c r="AJ10" s="31">
        <f>LOOKUP('1. Abrechnungszeitraum'!AH8,'ÜL-Daten-Erfassung'!H21:H25,'ÜL-Daten-Erfassung'!P21:P25)</f>
        <v>44849</v>
      </c>
    </row>
    <row r="11" spans="1:36" ht="15" thickBot="1">
      <c r="A11" s="70" t="s">
        <v>60</v>
      </c>
      <c r="B11" s="71">
        <f>AE5+1</f>
        <v>44743</v>
      </c>
      <c r="C11" s="71">
        <f>IF(B11&lt;&gt;"",B11+1,"")</f>
        <v>44744</v>
      </c>
      <c r="D11" s="71">
        <f t="shared" ref="D11:W11" si="4">IF(C11&lt;&gt;"",C11+1,"")</f>
        <v>44745</v>
      </c>
      <c r="E11" s="71">
        <f t="shared" si="4"/>
        <v>44746</v>
      </c>
      <c r="F11" s="71">
        <f t="shared" si="4"/>
        <v>44747</v>
      </c>
      <c r="G11" s="71">
        <f t="shared" si="4"/>
        <v>44748</v>
      </c>
      <c r="H11" s="71">
        <f t="shared" si="4"/>
        <v>44749</v>
      </c>
      <c r="I11" s="71">
        <f t="shared" si="4"/>
        <v>44750</v>
      </c>
      <c r="J11" s="71">
        <f t="shared" si="4"/>
        <v>44751</v>
      </c>
      <c r="K11" s="71">
        <f t="shared" si="4"/>
        <v>44752</v>
      </c>
      <c r="L11" s="71">
        <f t="shared" si="4"/>
        <v>44753</v>
      </c>
      <c r="M11" s="71">
        <f t="shared" si="4"/>
        <v>44754</v>
      </c>
      <c r="N11" s="71">
        <f t="shared" si="4"/>
        <v>44755</v>
      </c>
      <c r="O11" s="71">
        <f t="shared" si="4"/>
        <v>44756</v>
      </c>
      <c r="P11" s="71">
        <f t="shared" si="4"/>
        <v>44757</v>
      </c>
      <c r="Q11" s="71">
        <f t="shared" si="4"/>
        <v>44758</v>
      </c>
      <c r="R11" s="71">
        <f t="shared" si="4"/>
        <v>44759</v>
      </c>
      <c r="S11" s="71">
        <f t="shared" si="4"/>
        <v>44760</v>
      </c>
      <c r="T11" s="71">
        <f t="shared" si="4"/>
        <v>44761</v>
      </c>
      <c r="U11" s="71">
        <f t="shared" si="4"/>
        <v>44762</v>
      </c>
      <c r="V11" s="71">
        <f t="shared" si="4"/>
        <v>44763</v>
      </c>
      <c r="W11" s="71">
        <f t="shared" si="4"/>
        <v>44764</v>
      </c>
      <c r="X11" s="71">
        <f t="shared" ref="X11:AF11" si="5">IF(W11&lt;&gt;"",W11+1,"")</f>
        <v>44765</v>
      </c>
      <c r="Y11" s="71">
        <f t="shared" si="5"/>
        <v>44766</v>
      </c>
      <c r="Z11" s="71">
        <f t="shared" si="5"/>
        <v>44767</v>
      </c>
      <c r="AA11" s="71">
        <f t="shared" si="5"/>
        <v>44768</v>
      </c>
      <c r="AB11" s="71">
        <f t="shared" si="5"/>
        <v>44769</v>
      </c>
      <c r="AC11" s="71">
        <f t="shared" si="5"/>
        <v>44770</v>
      </c>
      <c r="AD11" s="71">
        <f t="shared" si="5"/>
        <v>44771</v>
      </c>
      <c r="AE11" s="71">
        <f t="shared" si="5"/>
        <v>44772</v>
      </c>
      <c r="AF11" s="72">
        <f t="shared" si="5"/>
        <v>44773</v>
      </c>
    </row>
    <row r="12" spans="1:36" ht="20.25" customHeight="1">
      <c r="A12" s="74" t="s">
        <v>51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6"/>
      <c r="AH12" s="196" t="s">
        <v>69</v>
      </c>
      <c r="AI12" s="197"/>
      <c r="AJ12" s="198"/>
    </row>
    <row r="13" spans="1:36" ht="20.25" customHeight="1">
      <c r="A13" s="74" t="s">
        <v>19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6"/>
      <c r="AH13" s="36" t="s">
        <v>70</v>
      </c>
      <c r="AI13" s="37"/>
      <c r="AJ13" s="26">
        <f>LOOKUP('1. Abrechnungszeitraum'!AH8,'ÜL-Daten-Erfassung'!H21:H25,'ÜL-Daten-Erfassung'!K30:K34)</f>
        <v>44707</v>
      </c>
    </row>
    <row r="14" spans="1:36" ht="15" thickBot="1">
      <c r="A14" s="77" t="s">
        <v>52</v>
      </c>
      <c r="B14" s="78" t="str">
        <f>IF(B13="","",(B13-B12))</f>
        <v/>
      </c>
      <c r="C14" s="78" t="str">
        <f t="shared" ref="C14:AF14" si="6">IF(C13="","",(C13-C12))</f>
        <v/>
      </c>
      <c r="D14" s="78" t="str">
        <f t="shared" si="6"/>
        <v/>
      </c>
      <c r="E14" s="78" t="str">
        <f t="shared" si="6"/>
        <v/>
      </c>
      <c r="F14" s="78" t="str">
        <f t="shared" si="6"/>
        <v/>
      </c>
      <c r="G14" s="78" t="str">
        <f t="shared" si="6"/>
        <v/>
      </c>
      <c r="H14" s="78" t="str">
        <f t="shared" si="6"/>
        <v/>
      </c>
      <c r="I14" s="78" t="str">
        <f t="shared" si="6"/>
        <v/>
      </c>
      <c r="J14" s="78" t="str">
        <f t="shared" si="6"/>
        <v/>
      </c>
      <c r="K14" s="78" t="str">
        <f t="shared" si="6"/>
        <v/>
      </c>
      <c r="L14" s="78" t="str">
        <f t="shared" si="6"/>
        <v/>
      </c>
      <c r="M14" s="78" t="str">
        <f t="shared" si="6"/>
        <v/>
      </c>
      <c r="N14" s="78" t="str">
        <f t="shared" si="6"/>
        <v/>
      </c>
      <c r="O14" s="78" t="str">
        <f t="shared" si="6"/>
        <v/>
      </c>
      <c r="P14" s="78" t="str">
        <f t="shared" si="6"/>
        <v/>
      </c>
      <c r="Q14" s="78" t="str">
        <f t="shared" si="6"/>
        <v/>
      </c>
      <c r="R14" s="78" t="str">
        <f t="shared" si="6"/>
        <v/>
      </c>
      <c r="S14" s="78" t="str">
        <f t="shared" si="6"/>
        <v/>
      </c>
      <c r="T14" s="78" t="str">
        <f t="shared" si="6"/>
        <v/>
      </c>
      <c r="U14" s="78" t="str">
        <f t="shared" si="6"/>
        <v/>
      </c>
      <c r="V14" s="78" t="str">
        <f t="shared" si="6"/>
        <v/>
      </c>
      <c r="W14" s="78" t="str">
        <f t="shared" si="6"/>
        <v/>
      </c>
      <c r="X14" s="78" t="str">
        <f t="shared" si="6"/>
        <v/>
      </c>
      <c r="Y14" s="78" t="str">
        <f t="shared" si="6"/>
        <v/>
      </c>
      <c r="Z14" s="78" t="str">
        <f t="shared" si="6"/>
        <v/>
      </c>
      <c r="AA14" s="78" t="str">
        <f t="shared" si="6"/>
        <v/>
      </c>
      <c r="AB14" s="78" t="str">
        <f t="shared" si="6"/>
        <v/>
      </c>
      <c r="AC14" s="78" t="str">
        <f t="shared" si="6"/>
        <v/>
      </c>
      <c r="AD14" s="78" t="str">
        <f t="shared" si="6"/>
        <v/>
      </c>
      <c r="AE14" s="78" t="str">
        <f t="shared" si="6"/>
        <v/>
      </c>
      <c r="AF14" s="79" t="str">
        <f t="shared" si="6"/>
        <v/>
      </c>
      <c r="AH14" s="36" t="s">
        <v>23</v>
      </c>
      <c r="AI14" s="37"/>
      <c r="AJ14" s="26">
        <f>LOOKUP('1. Abrechnungszeitraum'!AH8,'ÜL-Daten-Erfassung'!H21:H25,'ÜL-Daten-Erfassung'!M30:M34)</f>
        <v>0</v>
      </c>
    </row>
    <row r="15" spans="1:36" ht="15" thickBot="1">
      <c r="AH15" s="36" t="s">
        <v>30</v>
      </c>
      <c r="AI15" s="37"/>
      <c r="AJ15" s="26">
        <f>LOOKUP('1. Abrechnungszeitraum'!AH8,'ÜL-Daten-Erfassung'!H21:H25,'ÜL-Daten-Erfassung'!O30:O34)</f>
        <v>44728</v>
      </c>
    </row>
    <row r="16" spans="1:36">
      <c r="A16" s="67" t="s">
        <v>66</v>
      </c>
      <c r="B16" s="68">
        <f>WEEKDAY(B17)</f>
        <v>2</v>
      </c>
      <c r="C16" s="68">
        <f t="shared" ref="C16:AC16" si="7">WEEKDAY(C17)</f>
        <v>3</v>
      </c>
      <c r="D16" s="68">
        <f t="shared" si="7"/>
        <v>4</v>
      </c>
      <c r="E16" s="68">
        <f t="shared" si="7"/>
        <v>5</v>
      </c>
      <c r="F16" s="68">
        <f t="shared" si="7"/>
        <v>6</v>
      </c>
      <c r="G16" s="68">
        <f t="shared" si="7"/>
        <v>7</v>
      </c>
      <c r="H16" s="68">
        <f t="shared" si="7"/>
        <v>1</v>
      </c>
      <c r="I16" s="68">
        <f t="shared" si="7"/>
        <v>2</v>
      </c>
      <c r="J16" s="68">
        <f t="shared" si="7"/>
        <v>3</v>
      </c>
      <c r="K16" s="68">
        <f t="shared" si="7"/>
        <v>4</v>
      </c>
      <c r="L16" s="68">
        <f t="shared" si="7"/>
        <v>5</v>
      </c>
      <c r="M16" s="68">
        <f t="shared" si="7"/>
        <v>6</v>
      </c>
      <c r="N16" s="68">
        <f t="shared" si="7"/>
        <v>7</v>
      </c>
      <c r="O16" s="68">
        <f t="shared" si="7"/>
        <v>1</v>
      </c>
      <c r="P16" s="68">
        <f t="shared" si="7"/>
        <v>2</v>
      </c>
      <c r="Q16" s="68">
        <f t="shared" si="7"/>
        <v>3</v>
      </c>
      <c r="R16" s="68">
        <f t="shared" si="7"/>
        <v>4</v>
      </c>
      <c r="S16" s="68">
        <f t="shared" si="7"/>
        <v>5</v>
      </c>
      <c r="T16" s="68">
        <f t="shared" si="7"/>
        <v>6</v>
      </c>
      <c r="U16" s="68">
        <f t="shared" si="7"/>
        <v>7</v>
      </c>
      <c r="V16" s="68">
        <f t="shared" si="7"/>
        <v>1</v>
      </c>
      <c r="W16" s="68">
        <f t="shared" si="7"/>
        <v>2</v>
      </c>
      <c r="X16" s="68">
        <f t="shared" si="7"/>
        <v>3</v>
      </c>
      <c r="Y16" s="68">
        <f t="shared" si="7"/>
        <v>4</v>
      </c>
      <c r="Z16" s="68">
        <f t="shared" si="7"/>
        <v>5</v>
      </c>
      <c r="AA16" s="68">
        <f t="shared" si="7"/>
        <v>6</v>
      </c>
      <c r="AB16" s="68">
        <f t="shared" si="7"/>
        <v>7</v>
      </c>
      <c r="AC16" s="68">
        <f t="shared" si="7"/>
        <v>1</v>
      </c>
      <c r="AD16" s="68">
        <f>WEEKDAY(AD17)</f>
        <v>2</v>
      </c>
      <c r="AE16" s="68">
        <f>WEEKDAY(AE17)</f>
        <v>3</v>
      </c>
      <c r="AF16" s="69">
        <f>WEEKDAY(AF17)</f>
        <v>4</v>
      </c>
      <c r="AH16" s="36" t="s">
        <v>31</v>
      </c>
      <c r="AI16" s="37"/>
      <c r="AJ16" s="26">
        <f>LOOKUP('1. Abrechnungszeitraum'!AH8,'ÜL-Daten-Erfassung'!H21:H25,'ÜL-Daten-Erfassung'!Q30:Q34)</f>
        <v>44837</v>
      </c>
    </row>
    <row r="17" spans="1:36" ht="15" thickBot="1">
      <c r="A17" s="70" t="s">
        <v>60</v>
      </c>
      <c r="B17" s="71">
        <f>AF11+1</f>
        <v>44774</v>
      </c>
      <c r="C17" s="71">
        <f>IF(B17&lt;&gt;"",B17+1,"")</f>
        <v>44775</v>
      </c>
      <c r="D17" s="71">
        <f t="shared" ref="D17:W17" si="8">IF(C17&lt;&gt;"",C17+1,"")</f>
        <v>44776</v>
      </c>
      <c r="E17" s="71">
        <f t="shared" si="8"/>
        <v>44777</v>
      </c>
      <c r="F17" s="71">
        <f t="shared" si="8"/>
        <v>44778</v>
      </c>
      <c r="G17" s="71">
        <f t="shared" si="8"/>
        <v>44779</v>
      </c>
      <c r="H17" s="71">
        <f t="shared" si="8"/>
        <v>44780</v>
      </c>
      <c r="I17" s="71">
        <f t="shared" si="8"/>
        <v>44781</v>
      </c>
      <c r="J17" s="71">
        <f t="shared" si="8"/>
        <v>44782</v>
      </c>
      <c r="K17" s="71">
        <f t="shared" si="8"/>
        <v>44783</v>
      </c>
      <c r="L17" s="71">
        <f t="shared" si="8"/>
        <v>44784</v>
      </c>
      <c r="M17" s="71">
        <f t="shared" si="8"/>
        <v>44785</v>
      </c>
      <c r="N17" s="71">
        <f t="shared" si="8"/>
        <v>44786</v>
      </c>
      <c r="O17" s="71">
        <f t="shared" si="8"/>
        <v>44787</v>
      </c>
      <c r="P17" s="71">
        <f t="shared" si="8"/>
        <v>44788</v>
      </c>
      <c r="Q17" s="71">
        <f t="shared" si="8"/>
        <v>44789</v>
      </c>
      <c r="R17" s="71">
        <f t="shared" si="8"/>
        <v>44790</v>
      </c>
      <c r="S17" s="71">
        <f t="shared" si="8"/>
        <v>44791</v>
      </c>
      <c r="T17" s="71">
        <f t="shared" si="8"/>
        <v>44792</v>
      </c>
      <c r="U17" s="71">
        <f t="shared" si="8"/>
        <v>44793</v>
      </c>
      <c r="V17" s="71">
        <f t="shared" si="8"/>
        <v>44794</v>
      </c>
      <c r="W17" s="71">
        <f t="shared" si="8"/>
        <v>44795</v>
      </c>
      <c r="X17" s="71">
        <f t="shared" ref="X17:AF17" si="9">IF(W17&lt;&gt;"",W17+1,"")</f>
        <v>44796</v>
      </c>
      <c r="Y17" s="71">
        <f t="shared" si="9"/>
        <v>44797</v>
      </c>
      <c r="Z17" s="71">
        <f t="shared" si="9"/>
        <v>44798</v>
      </c>
      <c r="AA17" s="71">
        <f t="shared" si="9"/>
        <v>44799</v>
      </c>
      <c r="AB17" s="71">
        <f t="shared" si="9"/>
        <v>44800</v>
      </c>
      <c r="AC17" s="71">
        <f t="shared" si="9"/>
        <v>44801</v>
      </c>
      <c r="AD17" s="71">
        <f t="shared" si="9"/>
        <v>44802</v>
      </c>
      <c r="AE17" s="71">
        <f t="shared" si="9"/>
        <v>44803</v>
      </c>
      <c r="AF17" s="72">
        <f t="shared" si="9"/>
        <v>44804</v>
      </c>
      <c r="AH17" s="39" t="s">
        <v>32</v>
      </c>
      <c r="AI17" s="40"/>
      <c r="AJ17" s="31">
        <f>LOOKUP('1. Abrechnungszeitraum'!AH8,'ÜL-Daten-Erfassung'!H21:H25,'ÜL-Daten-Erfassung'!S30:S34)</f>
        <v>44866</v>
      </c>
    </row>
    <row r="18" spans="1:36" ht="20.25" customHeight="1">
      <c r="A18" s="74" t="s">
        <v>51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6"/>
    </row>
    <row r="19" spans="1:36" ht="20.25" customHeight="1">
      <c r="A19" s="74" t="s">
        <v>19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6"/>
    </row>
    <row r="20" spans="1:36" ht="15" thickBot="1">
      <c r="A20" s="77" t="s">
        <v>52</v>
      </c>
      <c r="B20" s="78" t="str">
        <f>IF(B19="","",(B19-B18))</f>
        <v/>
      </c>
      <c r="C20" s="78" t="str">
        <f t="shared" ref="C20:AF20" si="10">IF(C19="","",(C19-C18))</f>
        <v/>
      </c>
      <c r="D20" s="78" t="str">
        <f t="shared" si="10"/>
        <v/>
      </c>
      <c r="E20" s="78" t="str">
        <f t="shared" si="10"/>
        <v/>
      </c>
      <c r="F20" s="78" t="str">
        <f t="shared" si="10"/>
        <v/>
      </c>
      <c r="G20" s="78" t="str">
        <f t="shared" si="10"/>
        <v/>
      </c>
      <c r="H20" s="78" t="str">
        <f t="shared" si="10"/>
        <v/>
      </c>
      <c r="I20" s="78" t="str">
        <f t="shared" si="10"/>
        <v/>
      </c>
      <c r="J20" s="78" t="str">
        <f t="shared" si="10"/>
        <v/>
      </c>
      <c r="K20" s="78" t="str">
        <f t="shared" si="10"/>
        <v/>
      </c>
      <c r="L20" s="78" t="str">
        <f t="shared" si="10"/>
        <v/>
      </c>
      <c r="M20" s="78" t="str">
        <f t="shared" si="10"/>
        <v/>
      </c>
      <c r="N20" s="78" t="str">
        <f t="shared" si="10"/>
        <v/>
      </c>
      <c r="O20" s="78" t="str">
        <f t="shared" si="10"/>
        <v/>
      </c>
      <c r="P20" s="78" t="str">
        <f t="shared" si="10"/>
        <v/>
      </c>
      <c r="Q20" s="78" t="str">
        <f t="shared" si="10"/>
        <v/>
      </c>
      <c r="R20" s="78" t="str">
        <f t="shared" si="10"/>
        <v/>
      </c>
      <c r="S20" s="78" t="str">
        <f t="shared" si="10"/>
        <v/>
      </c>
      <c r="T20" s="78" t="str">
        <f t="shared" si="10"/>
        <v/>
      </c>
      <c r="U20" s="78" t="str">
        <f t="shared" si="10"/>
        <v/>
      </c>
      <c r="V20" s="78" t="str">
        <f t="shared" si="10"/>
        <v/>
      </c>
      <c r="W20" s="78" t="str">
        <f t="shared" si="10"/>
        <v/>
      </c>
      <c r="X20" s="78" t="str">
        <f t="shared" si="10"/>
        <v/>
      </c>
      <c r="Y20" s="78" t="str">
        <f t="shared" si="10"/>
        <v/>
      </c>
      <c r="Z20" s="78" t="str">
        <f t="shared" si="10"/>
        <v/>
      </c>
      <c r="AA20" s="78" t="str">
        <f t="shared" si="10"/>
        <v/>
      </c>
      <c r="AB20" s="78" t="str">
        <f t="shared" si="10"/>
        <v/>
      </c>
      <c r="AC20" s="78" t="str">
        <f t="shared" si="10"/>
        <v/>
      </c>
      <c r="AD20" s="78" t="str">
        <f t="shared" si="10"/>
        <v/>
      </c>
      <c r="AE20" s="78" t="str">
        <f t="shared" si="10"/>
        <v/>
      </c>
      <c r="AF20" s="79" t="str">
        <f t="shared" si="10"/>
        <v/>
      </c>
    </row>
    <row r="21" spans="1:36" ht="15" thickBot="1"/>
    <row r="22" spans="1:36">
      <c r="A22" s="67" t="s">
        <v>59</v>
      </c>
      <c r="B22" s="68">
        <f>WEEKDAY(B23)</f>
        <v>5</v>
      </c>
      <c r="C22" s="68">
        <f t="shared" ref="C22:AE22" si="11">WEEKDAY(C23)</f>
        <v>6</v>
      </c>
      <c r="D22" s="68">
        <f t="shared" si="11"/>
        <v>7</v>
      </c>
      <c r="E22" s="68">
        <f t="shared" si="11"/>
        <v>1</v>
      </c>
      <c r="F22" s="68">
        <f t="shared" si="11"/>
        <v>2</v>
      </c>
      <c r="G22" s="68">
        <f t="shared" si="11"/>
        <v>3</v>
      </c>
      <c r="H22" s="68">
        <f t="shared" si="11"/>
        <v>4</v>
      </c>
      <c r="I22" s="68">
        <f t="shared" si="11"/>
        <v>5</v>
      </c>
      <c r="J22" s="68">
        <f t="shared" si="11"/>
        <v>6</v>
      </c>
      <c r="K22" s="68">
        <f t="shared" si="11"/>
        <v>7</v>
      </c>
      <c r="L22" s="68">
        <f t="shared" si="11"/>
        <v>1</v>
      </c>
      <c r="M22" s="68">
        <f t="shared" si="11"/>
        <v>2</v>
      </c>
      <c r="N22" s="68">
        <f t="shared" si="11"/>
        <v>3</v>
      </c>
      <c r="O22" s="68">
        <f t="shared" si="11"/>
        <v>4</v>
      </c>
      <c r="P22" s="68">
        <f t="shared" si="11"/>
        <v>5</v>
      </c>
      <c r="Q22" s="68">
        <f t="shared" si="11"/>
        <v>6</v>
      </c>
      <c r="R22" s="68">
        <f t="shared" si="11"/>
        <v>7</v>
      </c>
      <c r="S22" s="68">
        <f t="shared" si="11"/>
        <v>1</v>
      </c>
      <c r="T22" s="68">
        <f t="shared" si="11"/>
        <v>2</v>
      </c>
      <c r="U22" s="68">
        <f t="shared" si="11"/>
        <v>3</v>
      </c>
      <c r="V22" s="68">
        <f t="shared" si="11"/>
        <v>4</v>
      </c>
      <c r="W22" s="68">
        <f t="shared" si="11"/>
        <v>5</v>
      </c>
      <c r="X22" s="68">
        <f t="shared" si="11"/>
        <v>6</v>
      </c>
      <c r="Y22" s="68">
        <f t="shared" si="11"/>
        <v>7</v>
      </c>
      <c r="Z22" s="68">
        <f t="shared" si="11"/>
        <v>1</v>
      </c>
      <c r="AA22" s="68">
        <f t="shared" si="11"/>
        <v>2</v>
      </c>
      <c r="AB22" s="68">
        <f t="shared" si="11"/>
        <v>3</v>
      </c>
      <c r="AC22" s="68">
        <f t="shared" si="11"/>
        <v>4</v>
      </c>
      <c r="AD22" s="68">
        <f t="shared" si="11"/>
        <v>5</v>
      </c>
      <c r="AE22" s="69">
        <f t="shared" si="11"/>
        <v>6</v>
      </c>
      <c r="AF22" s="85"/>
    </row>
    <row r="23" spans="1:36">
      <c r="A23" s="70" t="s">
        <v>60</v>
      </c>
      <c r="B23" s="71">
        <f>AF17+1</f>
        <v>44805</v>
      </c>
      <c r="C23" s="71">
        <f>IF(B23&lt;&gt;"",B23+1,"")</f>
        <v>44806</v>
      </c>
      <c r="D23" s="71">
        <f t="shared" ref="D23:W23" si="12">IF(C23&lt;&gt;"",C23+1,"")</f>
        <v>44807</v>
      </c>
      <c r="E23" s="71">
        <f t="shared" si="12"/>
        <v>44808</v>
      </c>
      <c r="F23" s="71">
        <f t="shared" si="12"/>
        <v>44809</v>
      </c>
      <c r="G23" s="71">
        <f t="shared" si="12"/>
        <v>44810</v>
      </c>
      <c r="H23" s="71">
        <f t="shared" si="12"/>
        <v>44811</v>
      </c>
      <c r="I23" s="71">
        <f t="shared" si="12"/>
        <v>44812</v>
      </c>
      <c r="J23" s="71">
        <f t="shared" si="12"/>
        <v>44813</v>
      </c>
      <c r="K23" s="71">
        <f t="shared" si="12"/>
        <v>44814</v>
      </c>
      <c r="L23" s="71">
        <f t="shared" si="12"/>
        <v>44815</v>
      </c>
      <c r="M23" s="71">
        <f t="shared" si="12"/>
        <v>44816</v>
      </c>
      <c r="N23" s="71">
        <f t="shared" si="12"/>
        <v>44817</v>
      </c>
      <c r="O23" s="71">
        <f t="shared" si="12"/>
        <v>44818</v>
      </c>
      <c r="P23" s="71">
        <f t="shared" si="12"/>
        <v>44819</v>
      </c>
      <c r="Q23" s="71">
        <f t="shared" si="12"/>
        <v>44820</v>
      </c>
      <c r="R23" s="71">
        <f t="shared" si="12"/>
        <v>44821</v>
      </c>
      <c r="S23" s="71">
        <f t="shared" si="12"/>
        <v>44822</v>
      </c>
      <c r="T23" s="71">
        <f t="shared" si="12"/>
        <v>44823</v>
      </c>
      <c r="U23" s="71">
        <f t="shared" si="12"/>
        <v>44824</v>
      </c>
      <c r="V23" s="71">
        <f t="shared" si="12"/>
        <v>44825</v>
      </c>
      <c r="W23" s="71">
        <f t="shared" si="12"/>
        <v>44826</v>
      </c>
      <c r="X23" s="71">
        <f t="shared" ref="X23:AE23" si="13">IF(W23&lt;&gt;"",W23+1,"")</f>
        <v>44827</v>
      </c>
      <c r="Y23" s="71">
        <f t="shared" si="13"/>
        <v>44828</v>
      </c>
      <c r="Z23" s="71">
        <f t="shared" si="13"/>
        <v>44829</v>
      </c>
      <c r="AA23" s="71">
        <f t="shared" si="13"/>
        <v>44830</v>
      </c>
      <c r="AB23" s="71">
        <f t="shared" si="13"/>
        <v>44831</v>
      </c>
      <c r="AC23" s="71">
        <f t="shared" si="13"/>
        <v>44832</v>
      </c>
      <c r="AD23" s="71">
        <f t="shared" si="13"/>
        <v>44833</v>
      </c>
      <c r="AE23" s="72">
        <f t="shared" si="13"/>
        <v>44834</v>
      </c>
      <c r="AF23" s="81"/>
    </row>
    <row r="24" spans="1:36" ht="20.25" customHeight="1">
      <c r="A24" s="74" t="s">
        <v>51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6"/>
      <c r="AF24" s="86"/>
    </row>
    <row r="25" spans="1:36" ht="20.25" customHeight="1">
      <c r="A25" s="74" t="s">
        <v>19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6"/>
      <c r="AF25" s="86"/>
    </row>
    <row r="26" spans="1:36" ht="15" thickBot="1">
      <c r="A26" s="77" t="s">
        <v>52</v>
      </c>
      <c r="B26" s="78" t="str">
        <f>IF(B25="","",(B25-B24))</f>
        <v/>
      </c>
      <c r="C26" s="78" t="str">
        <f t="shared" ref="C26:AF26" si="14">IF(C25="","",(C25-C24))</f>
        <v/>
      </c>
      <c r="D26" s="78" t="str">
        <f t="shared" si="14"/>
        <v/>
      </c>
      <c r="E26" s="78" t="str">
        <f t="shared" si="14"/>
        <v/>
      </c>
      <c r="F26" s="78" t="str">
        <f t="shared" si="14"/>
        <v/>
      </c>
      <c r="G26" s="78" t="str">
        <f t="shared" si="14"/>
        <v/>
      </c>
      <c r="H26" s="78" t="str">
        <f t="shared" si="14"/>
        <v/>
      </c>
      <c r="I26" s="78" t="str">
        <f t="shared" si="14"/>
        <v/>
      </c>
      <c r="J26" s="78" t="str">
        <f t="shared" si="14"/>
        <v/>
      </c>
      <c r="K26" s="78" t="str">
        <f t="shared" si="14"/>
        <v/>
      </c>
      <c r="L26" s="78" t="str">
        <f t="shared" si="14"/>
        <v/>
      </c>
      <c r="M26" s="78" t="str">
        <f t="shared" si="14"/>
        <v/>
      </c>
      <c r="N26" s="78" t="str">
        <f t="shared" si="14"/>
        <v/>
      </c>
      <c r="O26" s="78" t="str">
        <f t="shared" si="14"/>
        <v/>
      </c>
      <c r="P26" s="78" t="str">
        <f t="shared" si="14"/>
        <v/>
      </c>
      <c r="Q26" s="78" t="str">
        <f t="shared" si="14"/>
        <v/>
      </c>
      <c r="R26" s="78" t="str">
        <f t="shared" si="14"/>
        <v/>
      </c>
      <c r="S26" s="78" t="str">
        <f t="shared" si="14"/>
        <v/>
      </c>
      <c r="T26" s="78" t="str">
        <f t="shared" si="14"/>
        <v/>
      </c>
      <c r="U26" s="78" t="str">
        <f t="shared" si="14"/>
        <v/>
      </c>
      <c r="V26" s="78" t="str">
        <f t="shared" si="14"/>
        <v/>
      </c>
      <c r="W26" s="78" t="str">
        <f t="shared" si="14"/>
        <v/>
      </c>
      <c r="X26" s="78" t="str">
        <f t="shared" si="14"/>
        <v/>
      </c>
      <c r="Y26" s="78" t="str">
        <f t="shared" si="14"/>
        <v/>
      </c>
      <c r="Z26" s="78" t="str">
        <f t="shared" si="14"/>
        <v/>
      </c>
      <c r="AA26" s="78" t="str">
        <f t="shared" si="14"/>
        <v/>
      </c>
      <c r="AB26" s="78" t="str">
        <f t="shared" si="14"/>
        <v/>
      </c>
      <c r="AC26" s="78" t="str">
        <f t="shared" si="14"/>
        <v/>
      </c>
      <c r="AD26" s="78" t="str">
        <f t="shared" si="14"/>
        <v/>
      </c>
      <c r="AE26" s="79" t="str">
        <f t="shared" si="14"/>
        <v/>
      </c>
      <c r="AF26" s="83" t="str">
        <f t="shared" si="14"/>
        <v/>
      </c>
    </row>
    <row r="27" spans="1:36" ht="15" thickBot="1"/>
    <row r="28" spans="1:36">
      <c r="A28" s="67" t="s">
        <v>67</v>
      </c>
      <c r="B28" s="68">
        <f>WEEKDAY(B29)</f>
        <v>7</v>
      </c>
      <c r="C28" s="68">
        <f t="shared" ref="C28:AF28" si="15">WEEKDAY(C29)</f>
        <v>1</v>
      </c>
      <c r="D28" s="68">
        <f t="shared" si="15"/>
        <v>2</v>
      </c>
      <c r="E28" s="68">
        <f t="shared" si="15"/>
        <v>3</v>
      </c>
      <c r="F28" s="68">
        <f t="shared" si="15"/>
        <v>4</v>
      </c>
      <c r="G28" s="68">
        <f t="shared" si="15"/>
        <v>5</v>
      </c>
      <c r="H28" s="68">
        <f t="shared" si="15"/>
        <v>6</v>
      </c>
      <c r="I28" s="68">
        <f t="shared" si="15"/>
        <v>7</v>
      </c>
      <c r="J28" s="68">
        <f t="shared" si="15"/>
        <v>1</v>
      </c>
      <c r="K28" s="68">
        <f t="shared" si="15"/>
        <v>2</v>
      </c>
      <c r="L28" s="68">
        <f t="shared" si="15"/>
        <v>3</v>
      </c>
      <c r="M28" s="68">
        <f t="shared" si="15"/>
        <v>4</v>
      </c>
      <c r="N28" s="68">
        <f t="shared" si="15"/>
        <v>5</v>
      </c>
      <c r="O28" s="68">
        <f t="shared" si="15"/>
        <v>6</v>
      </c>
      <c r="P28" s="68">
        <f t="shared" si="15"/>
        <v>7</v>
      </c>
      <c r="Q28" s="68">
        <f t="shared" si="15"/>
        <v>1</v>
      </c>
      <c r="R28" s="68">
        <f t="shared" si="15"/>
        <v>2</v>
      </c>
      <c r="S28" s="68">
        <f t="shared" si="15"/>
        <v>3</v>
      </c>
      <c r="T28" s="68">
        <f t="shared" si="15"/>
        <v>4</v>
      </c>
      <c r="U28" s="68">
        <f t="shared" si="15"/>
        <v>5</v>
      </c>
      <c r="V28" s="68">
        <f t="shared" si="15"/>
        <v>6</v>
      </c>
      <c r="W28" s="68">
        <f t="shared" si="15"/>
        <v>7</v>
      </c>
      <c r="X28" s="68">
        <f t="shared" si="15"/>
        <v>1</v>
      </c>
      <c r="Y28" s="68">
        <f t="shared" si="15"/>
        <v>2</v>
      </c>
      <c r="Z28" s="68">
        <f t="shared" si="15"/>
        <v>3</v>
      </c>
      <c r="AA28" s="68">
        <f t="shared" si="15"/>
        <v>4</v>
      </c>
      <c r="AB28" s="68">
        <f t="shared" si="15"/>
        <v>5</v>
      </c>
      <c r="AC28" s="68">
        <f t="shared" si="15"/>
        <v>6</v>
      </c>
      <c r="AD28" s="68">
        <f t="shared" si="15"/>
        <v>7</v>
      </c>
      <c r="AE28" s="68">
        <f t="shared" si="15"/>
        <v>1</v>
      </c>
      <c r="AF28" s="69">
        <f t="shared" si="15"/>
        <v>2</v>
      </c>
    </row>
    <row r="29" spans="1:36">
      <c r="A29" s="70" t="s">
        <v>60</v>
      </c>
      <c r="B29" s="71">
        <f>AE23+1</f>
        <v>44835</v>
      </c>
      <c r="C29" s="71">
        <f>IF(B29&lt;&gt;"",B29+1,"")</f>
        <v>44836</v>
      </c>
      <c r="D29" s="29">
        <f t="shared" ref="D29:W29" si="16">IF(C29&lt;&gt;"",C29+1,"")</f>
        <v>44837</v>
      </c>
      <c r="E29" s="71">
        <f t="shared" si="16"/>
        <v>44838</v>
      </c>
      <c r="F29" s="71">
        <f t="shared" si="16"/>
        <v>44839</v>
      </c>
      <c r="G29" s="71">
        <f t="shared" si="16"/>
        <v>44840</v>
      </c>
      <c r="H29" s="71">
        <f t="shared" si="16"/>
        <v>44841</v>
      </c>
      <c r="I29" s="71">
        <f t="shared" si="16"/>
        <v>44842</v>
      </c>
      <c r="J29" s="71">
        <f t="shared" si="16"/>
        <v>44843</v>
      </c>
      <c r="K29" s="71">
        <f t="shared" si="16"/>
        <v>44844</v>
      </c>
      <c r="L29" s="71">
        <f t="shared" si="16"/>
        <v>44845</v>
      </c>
      <c r="M29" s="71">
        <f t="shared" si="16"/>
        <v>44846</v>
      </c>
      <c r="N29" s="71">
        <f t="shared" si="16"/>
        <v>44847</v>
      </c>
      <c r="O29" s="71">
        <f t="shared" si="16"/>
        <v>44848</v>
      </c>
      <c r="P29" s="71">
        <f t="shared" si="16"/>
        <v>44849</v>
      </c>
      <c r="Q29" s="71">
        <f t="shared" si="16"/>
        <v>44850</v>
      </c>
      <c r="R29" s="71">
        <f t="shared" si="16"/>
        <v>44851</v>
      </c>
      <c r="S29" s="71">
        <f t="shared" si="16"/>
        <v>44852</v>
      </c>
      <c r="T29" s="71">
        <f t="shared" si="16"/>
        <v>44853</v>
      </c>
      <c r="U29" s="71">
        <f t="shared" si="16"/>
        <v>44854</v>
      </c>
      <c r="V29" s="71">
        <f t="shared" si="16"/>
        <v>44855</v>
      </c>
      <c r="W29" s="71">
        <f t="shared" si="16"/>
        <v>44856</v>
      </c>
      <c r="X29" s="71">
        <f t="shared" ref="X29:AF29" si="17">IF(W29&lt;&gt;"",W29+1,"")</f>
        <v>44857</v>
      </c>
      <c r="Y29" s="71">
        <f t="shared" si="17"/>
        <v>44858</v>
      </c>
      <c r="Z29" s="71">
        <f t="shared" si="17"/>
        <v>44859</v>
      </c>
      <c r="AA29" s="71">
        <f t="shared" si="17"/>
        <v>44860</v>
      </c>
      <c r="AB29" s="71">
        <f t="shared" si="17"/>
        <v>44861</v>
      </c>
      <c r="AC29" s="71">
        <f t="shared" si="17"/>
        <v>44862</v>
      </c>
      <c r="AD29" s="71">
        <f t="shared" si="17"/>
        <v>44863</v>
      </c>
      <c r="AE29" s="71">
        <f t="shared" si="17"/>
        <v>44864</v>
      </c>
      <c r="AF29" s="72">
        <f t="shared" si="17"/>
        <v>44865</v>
      </c>
    </row>
    <row r="30" spans="1:36" ht="20.25" customHeight="1">
      <c r="A30" s="74" t="s">
        <v>51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6"/>
    </row>
    <row r="31" spans="1:36" ht="20.25" customHeight="1">
      <c r="A31" s="74" t="s">
        <v>19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6"/>
    </row>
    <row r="32" spans="1:36" ht="15" thickBot="1">
      <c r="A32" s="77" t="s">
        <v>52</v>
      </c>
      <c r="B32" s="78" t="str">
        <f>IF(B31="","",(B31-B30))</f>
        <v/>
      </c>
      <c r="C32" s="78" t="str">
        <f t="shared" ref="C32:AF32" si="18">IF(C31="","",(C31-C30))</f>
        <v/>
      </c>
      <c r="D32" s="78" t="str">
        <f t="shared" si="18"/>
        <v/>
      </c>
      <c r="E32" s="78" t="str">
        <f t="shared" si="18"/>
        <v/>
      </c>
      <c r="F32" s="78" t="str">
        <f t="shared" si="18"/>
        <v/>
      </c>
      <c r="G32" s="78" t="str">
        <f t="shared" si="18"/>
        <v/>
      </c>
      <c r="H32" s="78" t="str">
        <f t="shared" si="18"/>
        <v/>
      </c>
      <c r="I32" s="78" t="str">
        <f t="shared" si="18"/>
        <v/>
      </c>
      <c r="J32" s="78" t="str">
        <f t="shared" si="18"/>
        <v/>
      </c>
      <c r="K32" s="78" t="str">
        <f t="shared" si="18"/>
        <v/>
      </c>
      <c r="L32" s="78" t="str">
        <f t="shared" si="18"/>
        <v/>
      </c>
      <c r="M32" s="78" t="str">
        <f t="shared" si="18"/>
        <v/>
      </c>
      <c r="N32" s="78" t="str">
        <f t="shared" si="18"/>
        <v/>
      </c>
      <c r="O32" s="78" t="str">
        <f t="shared" si="18"/>
        <v/>
      </c>
      <c r="P32" s="78" t="str">
        <f t="shared" si="18"/>
        <v/>
      </c>
      <c r="Q32" s="78" t="str">
        <f t="shared" si="18"/>
        <v/>
      </c>
      <c r="R32" s="78" t="str">
        <f t="shared" si="18"/>
        <v/>
      </c>
      <c r="S32" s="78" t="str">
        <f t="shared" si="18"/>
        <v/>
      </c>
      <c r="T32" s="78" t="str">
        <f t="shared" si="18"/>
        <v/>
      </c>
      <c r="U32" s="78" t="str">
        <f t="shared" si="18"/>
        <v/>
      </c>
      <c r="V32" s="78" t="str">
        <f t="shared" si="18"/>
        <v/>
      </c>
      <c r="W32" s="78" t="str">
        <f t="shared" si="18"/>
        <v/>
      </c>
      <c r="X32" s="78" t="str">
        <f t="shared" si="18"/>
        <v/>
      </c>
      <c r="Y32" s="78" t="str">
        <f t="shared" si="18"/>
        <v/>
      </c>
      <c r="Z32" s="78" t="str">
        <f t="shared" si="18"/>
        <v/>
      </c>
      <c r="AA32" s="78" t="str">
        <f t="shared" si="18"/>
        <v/>
      </c>
      <c r="AB32" s="78" t="str">
        <f t="shared" si="18"/>
        <v/>
      </c>
      <c r="AC32" s="78" t="str">
        <f t="shared" si="18"/>
        <v/>
      </c>
      <c r="AD32" s="78" t="str">
        <f t="shared" si="18"/>
        <v/>
      </c>
      <c r="AE32" s="78" t="str">
        <f t="shared" si="18"/>
        <v/>
      </c>
      <c r="AF32" s="79" t="str">
        <f t="shared" si="18"/>
        <v/>
      </c>
    </row>
    <row r="33" spans="1:32" ht="15" thickBot="1"/>
    <row r="34" spans="1:32">
      <c r="A34" s="67" t="s">
        <v>58</v>
      </c>
      <c r="B34" s="68">
        <f>WEEKDAY(B35)</f>
        <v>3</v>
      </c>
      <c r="C34" s="68">
        <f t="shared" ref="C34:AE34" si="19">WEEKDAY(C35)</f>
        <v>4</v>
      </c>
      <c r="D34" s="68">
        <f t="shared" si="19"/>
        <v>5</v>
      </c>
      <c r="E34" s="68">
        <f t="shared" si="19"/>
        <v>6</v>
      </c>
      <c r="F34" s="68">
        <f t="shared" si="19"/>
        <v>7</v>
      </c>
      <c r="G34" s="68">
        <f t="shared" si="19"/>
        <v>1</v>
      </c>
      <c r="H34" s="68">
        <f t="shared" si="19"/>
        <v>2</v>
      </c>
      <c r="I34" s="68">
        <f t="shared" si="19"/>
        <v>3</v>
      </c>
      <c r="J34" s="68">
        <f t="shared" si="19"/>
        <v>4</v>
      </c>
      <c r="K34" s="68">
        <f t="shared" si="19"/>
        <v>5</v>
      </c>
      <c r="L34" s="68">
        <f t="shared" si="19"/>
        <v>6</v>
      </c>
      <c r="M34" s="68">
        <f t="shared" si="19"/>
        <v>7</v>
      </c>
      <c r="N34" s="68">
        <f t="shared" si="19"/>
        <v>1</v>
      </c>
      <c r="O34" s="68">
        <f t="shared" si="19"/>
        <v>2</v>
      </c>
      <c r="P34" s="68">
        <f t="shared" si="19"/>
        <v>3</v>
      </c>
      <c r="Q34" s="68">
        <f t="shared" si="19"/>
        <v>4</v>
      </c>
      <c r="R34" s="68">
        <f t="shared" si="19"/>
        <v>5</v>
      </c>
      <c r="S34" s="68">
        <f t="shared" si="19"/>
        <v>6</v>
      </c>
      <c r="T34" s="68">
        <f t="shared" si="19"/>
        <v>7</v>
      </c>
      <c r="U34" s="68">
        <f t="shared" si="19"/>
        <v>1</v>
      </c>
      <c r="V34" s="68">
        <f t="shared" si="19"/>
        <v>2</v>
      </c>
      <c r="W34" s="68">
        <f t="shared" si="19"/>
        <v>3</v>
      </c>
      <c r="X34" s="68">
        <f t="shared" si="19"/>
        <v>4</v>
      </c>
      <c r="Y34" s="68">
        <f t="shared" si="19"/>
        <v>5</v>
      </c>
      <c r="Z34" s="68">
        <f t="shared" si="19"/>
        <v>6</v>
      </c>
      <c r="AA34" s="68">
        <f t="shared" si="19"/>
        <v>7</v>
      </c>
      <c r="AB34" s="68">
        <f t="shared" si="19"/>
        <v>1</v>
      </c>
      <c r="AC34" s="68">
        <f t="shared" si="19"/>
        <v>2</v>
      </c>
      <c r="AD34" s="68">
        <f t="shared" si="19"/>
        <v>3</v>
      </c>
      <c r="AE34" s="69">
        <f t="shared" si="19"/>
        <v>4</v>
      </c>
      <c r="AF34" s="85"/>
    </row>
    <row r="35" spans="1:32">
      <c r="A35" s="70" t="s">
        <v>60</v>
      </c>
      <c r="B35" s="29">
        <f>AF29+1</f>
        <v>44866</v>
      </c>
      <c r="C35" s="71">
        <f>IF(B35&lt;&gt;"",B35+1,"")</f>
        <v>44867</v>
      </c>
      <c r="D35" s="71">
        <f t="shared" ref="D35:W35" si="20">IF(C35&lt;&gt;"",C35+1,"")</f>
        <v>44868</v>
      </c>
      <c r="E35" s="71">
        <f t="shared" si="20"/>
        <v>44869</v>
      </c>
      <c r="F35" s="71">
        <f t="shared" si="20"/>
        <v>44870</v>
      </c>
      <c r="G35" s="71">
        <f t="shared" si="20"/>
        <v>44871</v>
      </c>
      <c r="H35" s="71">
        <f t="shared" si="20"/>
        <v>44872</v>
      </c>
      <c r="I35" s="71">
        <f t="shared" si="20"/>
        <v>44873</v>
      </c>
      <c r="J35" s="71">
        <f t="shared" si="20"/>
        <v>44874</v>
      </c>
      <c r="K35" s="71">
        <f t="shared" si="20"/>
        <v>44875</v>
      </c>
      <c r="L35" s="71">
        <f t="shared" si="20"/>
        <v>44876</v>
      </c>
      <c r="M35" s="71">
        <f t="shared" si="20"/>
        <v>44877</v>
      </c>
      <c r="N35" s="71">
        <f t="shared" si="20"/>
        <v>44878</v>
      </c>
      <c r="O35" s="71">
        <f t="shared" si="20"/>
        <v>44879</v>
      </c>
      <c r="P35" s="71">
        <f t="shared" si="20"/>
        <v>44880</v>
      </c>
      <c r="Q35" s="71">
        <f t="shared" si="20"/>
        <v>44881</v>
      </c>
      <c r="R35" s="71">
        <f t="shared" si="20"/>
        <v>44882</v>
      </c>
      <c r="S35" s="71">
        <f t="shared" si="20"/>
        <v>44883</v>
      </c>
      <c r="T35" s="71">
        <f t="shared" si="20"/>
        <v>44884</v>
      </c>
      <c r="U35" s="71">
        <f t="shared" si="20"/>
        <v>44885</v>
      </c>
      <c r="V35" s="71">
        <f t="shared" si="20"/>
        <v>44886</v>
      </c>
      <c r="W35" s="71">
        <f t="shared" si="20"/>
        <v>44887</v>
      </c>
      <c r="X35" s="71">
        <f t="shared" ref="X35:AE35" si="21">IF(W35&lt;&gt;"",W35+1,"")</f>
        <v>44888</v>
      </c>
      <c r="Y35" s="71">
        <f t="shared" si="21"/>
        <v>44889</v>
      </c>
      <c r="Z35" s="71">
        <f t="shared" si="21"/>
        <v>44890</v>
      </c>
      <c r="AA35" s="71">
        <f t="shared" si="21"/>
        <v>44891</v>
      </c>
      <c r="AB35" s="71">
        <f t="shared" si="21"/>
        <v>44892</v>
      </c>
      <c r="AC35" s="71">
        <f t="shared" si="21"/>
        <v>44893</v>
      </c>
      <c r="AD35" s="71">
        <f t="shared" si="21"/>
        <v>44894</v>
      </c>
      <c r="AE35" s="72">
        <f t="shared" si="21"/>
        <v>44895</v>
      </c>
      <c r="AF35" s="81"/>
    </row>
    <row r="36" spans="1:32" ht="20.25" customHeight="1">
      <c r="A36" s="74" t="s">
        <v>51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6"/>
      <c r="AF36" s="86"/>
    </row>
    <row r="37" spans="1:32" ht="20.25" customHeight="1">
      <c r="A37" s="74" t="s">
        <v>19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6"/>
      <c r="AF37" s="86"/>
    </row>
    <row r="38" spans="1:32" ht="15" thickBot="1">
      <c r="A38" s="77" t="s">
        <v>52</v>
      </c>
      <c r="B38" s="78" t="str">
        <f>IF(B37="","",(B37-B36))</f>
        <v/>
      </c>
      <c r="C38" s="78" t="str">
        <f t="shared" ref="C38:AF38" si="22">IF(C37="","",(C37-C36))</f>
        <v/>
      </c>
      <c r="D38" s="78" t="str">
        <f t="shared" si="22"/>
        <v/>
      </c>
      <c r="E38" s="78" t="str">
        <f t="shared" si="22"/>
        <v/>
      </c>
      <c r="F38" s="78" t="str">
        <f t="shared" si="22"/>
        <v/>
      </c>
      <c r="G38" s="78" t="str">
        <f t="shared" si="22"/>
        <v/>
      </c>
      <c r="H38" s="78" t="str">
        <f t="shared" si="22"/>
        <v/>
      </c>
      <c r="I38" s="78" t="str">
        <f t="shared" si="22"/>
        <v/>
      </c>
      <c r="J38" s="78" t="str">
        <f t="shared" si="22"/>
        <v/>
      </c>
      <c r="K38" s="78" t="str">
        <f t="shared" si="22"/>
        <v/>
      </c>
      <c r="L38" s="78" t="str">
        <f t="shared" si="22"/>
        <v/>
      </c>
      <c r="M38" s="78" t="str">
        <f t="shared" si="22"/>
        <v/>
      </c>
      <c r="N38" s="78" t="str">
        <f t="shared" si="22"/>
        <v/>
      </c>
      <c r="O38" s="78" t="str">
        <f t="shared" si="22"/>
        <v/>
      </c>
      <c r="P38" s="78" t="str">
        <f t="shared" si="22"/>
        <v/>
      </c>
      <c r="Q38" s="78" t="str">
        <f t="shared" si="22"/>
        <v/>
      </c>
      <c r="R38" s="78" t="str">
        <f t="shared" si="22"/>
        <v/>
      </c>
      <c r="S38" s="78" t="str">
        <f t="shared" si="22"/>
        <v/>
      </c>
      <c r="T38" s="78" t="str">
        <f t="shared" si="22"/>
        <v/>
      </c>
      <c r="U38" s="78" t="str">
        <f t="shared" si="22"/>
        <v/>
      </c>
      <c r="V38" s="78" t="str">
        <f t="shared" si="22"/>
        <v/>
      </c>
      <c r="W38" s="78" t="str">
        <f t="shared" si="22"/>
        <v/>
      </c>
      <c r="X38" s="78" t="str">
        <f t="shared" si="22"/>
        <v/>
      </c>
      <c r="Y38" s="78" t="str">
        <f t="shared" si="22"/>
        <v/>
      </c>
      <c r="Z38" s="78" t="str">
        <f t="shared" si="22"/>
        <v/>
      </c>
      <c r="AA38" s="78" t="str">
        <f t="shared" si="22"/>
        <v/>
      </c>
      <c r="AB38" s="78" t="str">
        <f t="shared" si="22"/>
        <v/>
      </c>
      <c r="AC38" s="78" t="str">
        <f t="shared" si="22"/>
        <v/>
      </c>
      <c r="AD38" s="78" t="str">
        <f t="shared" si="22"/>
        <v/>
      </c>
      <c r="AE38" s="79" t="str">
        <f t="shared" si="22"/>
        <v/>
      </c>
      <c r="AF38" s="83" t="str">
        <f t="shared" si="22"/>
        <v/>
      </c>
    </row>
  </sheetData>
  <sheetProtection sheet="1" objects="1" scenarios="1" selectLockedCells="1"/>
  <mergeCells count="13">
    <mergeCell ref="AI7:AJ7"/>
    <mergeCell ref="AH9:AH10"/>
    <mergeCell ref="AI9:AJ9"/>
    <mergeCell ref="AH12:AJ12"/>
    <mergeCell ref="D1:J1"/>
    <mergeCell ref="B2:C2"/>
    <mergeCell ref="D2:J2"/>
    <mergeCell ref="Y2:AA2"/>
    <mergeCell ref="AB2:AC2"/>
    <mergeCell ref="AE2:AF2"/>
    <mergeCell ref="Z1:AB1"/>
    <mergeCell ref="AD1:AF1"/>
    <mergeCell ref="AH6:AJ6"/>
  </mergeCells>
  <conditionalFormatting sqref="B4:AE4 B10:AF10 B16:AF16 B22:AE22 B28:AF28 B34:AE34">
    <cfRule type="cellIs" dxfId="15" priority="6" stopIfTrue="1" operator="equal">
      <formula>7</formula>
    </cfRule>
    <cfRule type="cellIs" dxfId="14" priority="7" stopIfTrue="1" operator="equal">
      <formula>1</formula>
    </cfRule>
  </conditionalFormatting>
  <conditionalFormatting sqref="B5:AE5 B11:AF11 B17:AF17 B23:AE23">
    <cfRule type="cellIs" dxfId="13" priority="5" stopIfTrue="1" operator="between">
      <formula>$AI$8</formula>
      <formula>$AJ$8</formula>
    </cfRule>
  </conditionalFormatting>
  <conditionalFormatting sqref="B23:AE23 B29:AF29 B35:AE35">
    <cfRule type="cellIs" dxfId="12" priority="4" stopIfTrue="1" operator="between">
      <formula>$AI$10</formula>
      <formula>$AJ$10</formula>
    </cfRule>
  </conditionalFormatting>
  <conditionalFormatting sqref="B5:AE5">
    <cfRule type="cellIs" dxfId="11" priority="2" stopIfTrue="1" operator="equal">
      <formula>$AJ$14</formula>
    </cfRule>
    <cfRule type="cellIs" dxfId="10" priority="3" stopIfTrue="1" operator="equal">
      <formula>$AJ$13</formula>
    </cfRule>
  </conditionalFormatting>
  <conditionalFormatting sqref="B5:AE5 B11:AF11">
    <cfRule type="cellIs" dxfId="9" priority="1" operator="equal">
      <formula>$AJ$15</formula>
    </cfRule>
  </conditionalFormatting>
  <pageMargins left="0.39370078740157483" right="0.39370078740157483" top="0.78740157480314965" bottom="0.39370078740157483" header="0.31496062992125984" footer="0.31496062992125984"/>
  <pageSetup paperSize="9" scale="81" orientation="landscape" horizontalDpi="4294967294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G20"/>
  <sheetViews>
    <sheetView showGridLines="0" workbookViewId="0">
      <selection activeCell="GD11" sqref="GD11"/>
    </sheetView>
  </sheetViews>
  <sheetFormatPr baseColWidth="10" defaultColWidth="11.44140625" defaultRowHeight="14.4"/>
  <cols>
    <col min="1" max="1" width="22.33203125" style="11" customWidth="1"/>
    <col min="2" max="184" width="5.33203125" style="11" customWidth="1"/>
    <col min="185" max="185" width="8.44140625" style="11" customWidth="1"/>
    <col min="186" max="186" width="11.44140625" style="11"/>
    <col min="187" max="189" width="11.44140625" style="11" customWidth="1"/>
    <col min="190" max="16384" width="11.44140625" style="11"/>
  </cols>
  <sheetData>
    <row r="1" spans="1:189" ht="21">
      <c r="B1" s="12" t="s">
        <v>74</v>
      </c>
      <c r="C1" s="13"/>
      <c r="D1" s="193" t="str">
        <f>'ÜL-Daten-Erfassung'!C7&amp;", "&amp;'ÜL-Daten-Erfassung'!C8</f>
        <v xml:space="preserve">, </v>
      </c>
      <c r="E1" s="193"/>
      <c r="F1" s="193"/>
      <c r="G1" s="193"/>
      <c r="H1" s="193"/>
      <c r="I1" s="193"/>
      <c r="J1" s="193"/>
      <c r="L1" s="14" t="s">
        <v>61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17" t="s">
        <v>51</v>
      </c>
      <c r="Z1" s="223">
        <f>'ÜL-Daten-Erfassung'!C5</f>
        <v>44531</v>
      </c>
      <c r="AA1" s="223"/>
      <c r="AB1" s="223"/>
      <c r="AC1" s="17" t="s">
        <v>19</v>
      </c>
      <c r="AD1" s="223">
        <f>IF('ÜL-Daten-Erfassung'!C5="","",EOMONTH(Z1,11))</f>
        <v>44895</v>
      </c>
      <c r="AE1" s="223"/>
      <c r="AF1" s="223"/>
      <c r="AJ1" s="215" t="s">
        <v>20</v>
      </c>
      <c r="AK1" s="220"/>
      <c r="AM1" s="210" t="s">
        <v>21</v>
      </c>
      <c r="AN1" s="211"/>
      <c r="AO1" s="211"/>
      <c r="AP1" s="212"/>
      <c r="AQ1" s="210" t="s">
        <v>73</v>
      </c>
      <c r="AR1" s="211"/>
      <c r="AS1" s="211"/>
      <c r="AT1" s="212"/>
      <c r="AU1" s="210" t="s">
        <v>71</v>
      </c>
      <c r="AV1" s="211"/>
      <c r="AW1" s="211"/>
      <c r="AX1" s="212"/>
      <c r="AY1" s="210" t="s">
        <v>72</v>
      </c>
      <c r="AZ1" s="211"/>
      <c r="BA1" s="211"/>
      <c r="BB1" s="212"/>
      <c r="BD1" s="215" t="s">
        <v>28</v>
      </c>
      <c r="BE1" s="216"/>
      <c r="BF1" s="216"/>
      <c r="BG1" s="213">
        <f>LOOKUP(intern!$AJ$2,'ÜL-Daten-Erfassung'!$H$21:$H$25,'ÜL-Daten-Erfassung'!$I$30:$I$34)</f>
        <v>44682</v>
      </c>
      <c r="BH1" s="214"/>
      <c r="BJ1" s="215" t="s">
        <v>23</v>
      </c>
      <c r="BK1" s="216"/>
      <c r="BL1" s="216"/>
      <c r="BM1" s="213">
        <f>LOOKUP(intern!$AJ$2,'ÜL-Daten-Erfassung'!$H$21:$H$25,'ÜL-Daten-Erfassung'!$M$30:$M$34)</f>
        <v>0</v>
      </c>
      <c r="BN1" s="214"/>
      <c r="BP1" s="215" t="s">
        <v>31</v>
      </c>
      <c r="BQ1" s="216"/>
      <c r="BR1" s="216"/>
      <c r="BS1" s="213">
        <f>LOOKUP(intern!$AJ$2,'ÜL-Daten-Erfassung'!$H$21:$H$25,'ÜL-Daten-Erfassung'!$Q$30:$Q$34)</f>
        <v>44837</v>
      </c>
      <c r="BT1" s="214"/>
      <c r="GE1" s="97"/>
      <c r="GF1" s="97"/>
      <c r="GG1" s="97"/>
    </row>
    <row r="2" spans="1:189" ht="16.2" thickBot="1">
      <c r="B2" s="194" t="s">
        <v>75</v>
      </c>
      <c r="C2" s="194"/>
      <c r="D2" s="195" t="str">
        <f>IF('ÜL-Daten-Erfassung'!$C$15="","",'ÜL-Daten-Erfassung'!$C$15)</f>
        <v/>
      </c>
      <c r="E2" s="195"/>
      <c r="F2" s="195"/>
      <c r="G2" s="195"/>
      <c r="H2" s="195"/>
      <c r="I2" s="195"/>
      <c r="J2" s="19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8"/>
      <c r="Z2" s="18"/>
      <c r="AA2" s="18"/>
      <c r="AB2" s="19"/>
      <c r="AC2" s="19"/>
      <c r="AD2" s="20"/>
      <c r="AE2" s="21"/>
      <c r="AF2" s="21"/>
      <c r="AJ2" s="221">
        <f>$Z$1+31</f>
        <v>44562</v>
      </c>
      <c r="AK2" s="222"/>
      <c r="AM2" s="219">
        <f>LOOKUP(intern!$AJ$2,'ÜL-Daten-Erfassung'!$H$21:$H$25,'ÜL-Daten-Erfassung'!$I$21:$I$25)</f>
        <v>44554</v>
      </c>
      <c r="AN2" s="208"/>
      <c r="AO2" s="208">
        <f>LOOKUP(intern!$AJ$2,'ÜL-Daten-Erfassung'!$H$21:$H$25,'ÜL-Daten-Erfassung'!$J$21:$J$25)</f>
        <v>44569</v>
      </c>
      <c r="AP2" s="209"/>
      <c r="AQ2" s="219">
        <f>LOOKUP(intern!$AJ$2,'ÜL-Daten-Erfassung'!$H$21:$H$25,'ÜL-Daten-Erfassung'!$K$21:$K$25)</f>
        <v>44662</v>
      </c>
      <c r="AR2" s="208"/>
      <c r="AS2" s="208">
        <f>LOOKUP(intern!$AJ$2,'ÜL-Daten-Erfassung'!$H$21:$H$25,'ÜL-Daten-Erfassung'!$L$21:$L$25)</f>
        <v>44674</v>
      </c>
      <c r="AT2" s="209"/>
      <c r="AU2" s="219">
        <f>LOOKUP(intern!$AJ$2,'ÜL-Daten-Erfassung'!$H$21:$H$25,'ÜL-Daten-Erfassung'!$M$21:$M$25)</f>
        <v>44739</v>
      </c>
      <c r="AV2" s="208"/>
      <c r="AW2" s="208">
        <f>LOOKUP(intern!$AJ$2,'ÜL-Daten-Erfassung'!$H$21:$H$25,'ÜL-Daten-Erfassung'!$N$21:$N$25)</f>
        <v>44782</v>
      </c>
      <c r="AX2" s="209"/>
      <c r="AY2" s="219">
        <f>LOOKUP(intern!$AJ$2,'ÜL-Daten-Erfassung'!$H$21:$H$25,'ÜL-Daten-Erfassung'!$O$21:$O$25)</f>
        <v>44838</v>
      </c>
      <c r="AZ2" s="208"/>
      <c r="BA2" s="208">
        <f>LOOKUP(intern!$AJ$2,'ÜL-Daten-Erfassung'!$H$21:$H$25,'ÜL-Daten-Erfassung'!$P$21:$P$25)</f>
        <v>44849</v>
      </c>
      <c r="BB2" s="209"/>
      <c r="BD2" s="217" t="s">
        <v>70</v>
      </c>
      <c r="BE2" s="218"/>
      <c r="BF2" s="218"/>
      <c r="BG2" s="208">
        <f>LOOKUP(intern!$AJ$2,'ÜL-Daten-Erfassung'!$H$21:$H$25,'ÜL-Daten-Erfassung'!$K$30:$K$34)</f>
        <v>44707</v>
      </c>
      <c r="BH2" s="209"/>
      <c r="BJ2" s="217" t="s">
        <v>30</v>
      </c>
      <c r="BK2" s="218"/>
      <c r="BL2" s="218"/>
      <c r="BM2" s="208">
        <f>LOOKUP(intern!$AJ$2,'ÜL-Daten-Erfassung'!$H$21:$H$25,'ÜL-Daten-Erfassung'!$O$30:$O$34)</f>
        <v>44728</v>
      </c>
      <c r="BN2" s="209"/>
      <c r="BP2" s="217" t="s">
        <v>33</v>
      </c>
      <c r="BQ2" s="218"/>
      <c r="BR2" s="218"/>
      <c r="BS2" s="208">
        <f>LOOKUP(intern!$AJ$2,'ÜL-Daten-Erfassung'!$H$21:$H$25,'ÜL-Daten-Erfassung'!$S$30:$S$34)</f>
        <v>44866</v>
      </c>
      <c r="BT2" s="209"/>
      <c r="GE2" s="95"/>
      <c r="GF2" s="98"/>
      <c r="GG2" s="98"/>
    </row>
    <row r="3" spans="1:189">
      <c r="GD3" s="23"/>
      <c r="GE3" s="96"/>
      <c r="GF3" s="35"/>
      <c r="GG3" s="35"/>
    </row>
    <row r="4" spans="1:189" s="27" customFormat="1">
      <c r="A4" s="91" t="s">
        <v>79</v>
      </c>
      <c r="B4" s="92">
        <f>WEEKDAY(B5)</f>
        <v>4</v>
      </c>
      <c r="C4" s="92">
        <f t="shared" ref="C4:BN4" si="0">WEEKDAY(C5)</f>
        <v>5</v>
      </c>
      <c r="D4" s="92">
        <f t="shared" si="0"/>
        <v>6</v>
      </c>
      <c r="E4" s="92">
        <f t="shared" si="0"/>
        <v>7</v>
      </c>
      <c r="F4" s="92">
        <f t="shared" si="0"/>
        <v>1</v>
      </c>
      <c r="G4" s="92">
        <f t="shared" si="0"/>
        <v>2</v>
      </c>
      <c r="H4" s="92">
        <f t="shared" si="0"/>
        <v>3</v>
      </c>
      <c r="I4" s="92">
        <f t="shared" si="0"/>
        <v>4</v>
      </c>
      <c r="J4" s="92">
        <f t="shared" si="0"/>
        <v>5</v>
      </c>
      <c r="K4" s="92">
        <f t="shared" si="0"/>
        <v>6</v>
      </c>
      <c r="L4" s="92">
        <f t="shared" si="0"/>
        <v>7</v>
      </c>
      <c r="M4" s="92">
        <f t="shared" si="0"/>
        <v>1</v>
      </c>
      <c r="N4" s="92">
        <f t="shared" si="0"/>
        <v>2</v>
      </c>
      <c r="O4" s="92">
        <f t="shared" si="0"/>
        <v>3</v>
      </c>
      <c r="P4" s="92">
        <f t="shared" si="0"/>
        <v>4</v>
      </c>
      <c r="Q4" s="92">
        <f t="shared" si="0"/>
        <v>5</v>
      </c>
      <c r="R4" s="92">
        <f t="shared" si="0"/>
        <v>6</v>
      </c>
      <c r="S4" s="92">
        <f t="shared" si="0"/>
        <v>7</v>
      </c>
      <c r="T4" s="92">
        <f t="shared" si="0"/>
        <v>1</v>
      </c>
      <c r="U4" s="92">
        <f t="shared" si="0"/>
        <v>2</v>
      </c>
      <c r="V4" s="92">
        <f t="shared" si="0"/>
        <v>3</v>
      </c>
      <c r="W4" s="92">
        <f t="shared" si="0"/>
        <v>4</v>
      </c>
      <c r="X4" s="92">
        <f t="shared" si="0"/>
        <v>5</v>
      </c>
      <c r="Y4" s="92">
        <f t="shared" si="0"/>
        <v>6</v>
      </c>
      <c r="Z4" s="92">
        <f t="shared" si="0"/>
        <v>7</v>
      </c>
      <c r="AA4" s="92">
        <f t="shared" si="0"/>
        <v>1</v>
      </c>
      <c r="AB4" s="92">
        <f t="shared" si="0"/>
        <v>2</v>
      </c>
      <c r="AC4" s="92">
        <f t="shared" si="0"/>
        <v>3</v>
      </c>
      <c r="AD4" s="92">
        <f t="shared" si="0"/>
        <v>4</v>
      </c>
      <c r="AE4" s="92">
        <f t="shared" si="0"/>
        <v>5</v>
      </c>
      <c r="AF4" s="92">
        <f t="shared" si="0"/>
        <v>6</v>
      </c>
      <c r="AG4" s="92">
        <f t="shared" si="0"/>
        <v>7</v>
      </c>
      <c r="AH4" s="92">
        <f t="shared" si="0"/>
        <v>1</v>
      </c>
      <c r="AI4" s="92">
        <f t="shared" si="0"/>
        <v>2</v>
      </c>
      <c r="AJ4" s="92">
        <f t="shared" si="0"/>
        <v>3</v>
      </c>
      <c r="AK4" s="92">
        <f t="shared" si="0"/>
        <v>4</v>
      </c>
      <c r="AL4" s="92">
        <f t="shared" si="0"/>
        <v>5</v>
      </c>
      <c r="AM4" s="92">
        <f t="shared" si="0"/>
        <v>6</v>
      </c>
      <c r="AN4" s="92">
        <f t="shared" si="0"/>
        <v>7</v>
      </c>
      <c r="AO4" s="92">
        <f t="shared" si="0"/>
        <v>1</v>
      </c>
      <c r="AP4" s="92">
        <f t="shared" si="0"/>
        <v>2</v>
      </c>
      <c r="AQ4" s="92">
        <f t="shared" si="0"/>
        <v>3</v>
      </c>
      <c r="AR4" s="92">
        <f t="shared" si="0"/>
        <v>4</v>
      </c>
      <c r="AS4" s="92">
        <f t="shared" si="0"/>
        <v>5</v>
      </c>
      <c r="AT4" s="92">
        <f t="shared" si="0"/>
        <v>6</v>
      </c>
      <c r="AU4" s="92">
        <f t="shared" si="0"/>
        <v>7</v>
      </c>
      <c r="AV4" s="92">
        <f t="shared" si="0"/>
        <v>1</v>
      </c>
      <c r="AW4" s="92">
        <f t="shared" si="0"/>
        <v>2</v>
      </c>
      <c r="AX4" s="92">
        <f t="shared" si="0"/>
        <v>3</v>
      </c>
      <c r="AY4" s="92">
        <f t="shared" si="0"/>
        <v>4</v>
      </c>
      <c r="AZ4" s="92">
        <f t="shared" si="0"/>
        <v>5</v>
      </c>
      <c r="BA4" s="92">
        <f t="shared" si="0"/>
        <v>6</v>
      </c>
      <c r="BB4" s="92">
        <f t="shared" si="0"/>
        <v>7</v>
      </c>
      <c r="BC4" s="92">
        <f t="shared" si="0"/>
        <v>1</v>
      </c>
      <c r="BD4" s="92">
        <f t="shared" si="0"/>
        <v>2</v>
      </c>
      <c r="BE4" s="92">
        <f t="shared" si="0"/>
        <v>3</v>
      </c>
      <c r="BF4" s="92">
        <f t="shared" si="0"/>
        <v>4</v>
      </c>
      <c r="BG4" s="92">
        <f t="shared" si="0"/>
        <v>5</v>
      </c>
      <c r="BH4" s="92">
        <f t="shared" si="0"/>
        <v>6</v>
      </c>
      <c r="BI4" s="92">
        <f t="shared" si="0"/>
        <v>7</v>
      </c>
      <c r="BJ4" s="92">
        <f t="shared" si="0"/>
        <v>1</v>
      </c>
      <c r="BK4" s="92">
        <f t="shared" si="0"/>
        <v>2</v>
      </c>
      <c r="BL4" s="92">
        <f t="shared" si="0"/>
        <v>3</v>
      </c>
      <c r="BM4" s="92">
        <f t="shared" si="0"/>
        <v>4</v>
      </c>
      <c r="BN4" s="92">
        <f t="shared" si="0"/>
        <v>5</v>
      </c>
      <c r="BO4" s="92">
        <f t="shared" ref="BO4:DZ4" si="1">WEEKDAY(BO5)</f>
        <v>6</v>
      </c>
      <c r="BP4" s="92">
        <f t="shared" si="1"/>
        <v>7</v>
      </c>
      <c r="BQ4" s="92">
        <f t="shared" si="1"/>
        <v>1</v>
      </c>
      <c r="BR4" s="92">
        <f t="shared" si="1"/>
        <v>2</v>
      </c>
      <c r="BS4" s="92">
        <f t="shared" si="1"/>
        <v>3</v>
      </c>
      <c r="BT4" s="92">
        <f t="shared" si="1"/>
        <v>4</v>
      </c>
      <c r="BU4" s="92">
        <f t="shared" si="1"/>
        <v>5</v>
      </c>
      <c r="BV4" s="92">
        <f t="shared" si="1"/>
        <v>6</v>
      </c>
      <c r="BW4" s="92">
        <f t="shared" si="1"/>
        <v>7</v>
      </c>
      <c r="BX4" s="92">
        <f t="shared" si="1"/>
        <v>1</v>
      </c>
      <c r="BY4" s="92">
        <f t="shared" si="1"/>
        <v>2</v>
      </c>
      <c r="BZ4" s="92">
        <f t="shared" si="1"/>
        <v>3</v>
      </c>
      <c r="CA4" s="92">
        <f t="shared" si="1"/>
        <v>4</v>
      </c>
      <c r="CB4" s="92">
        <f t="shared" si="1"/>
        <v>5</v>
      </c>
      <c r="CC4" s="92">
        <f t="shared" si="1"/>
        <v>6</v>
      </c>
      <c r="CD4" s="92">
        <f t="shared" si="1"/>
        <v>7</v>
      </c>
      <c r="CE4" s="92">
        <f t="shared" si="1"/>
        <v>1</v>
      </c>
      <c r="CF4" s="92">
        <f t="shared" si="1"/>
        <v>2</v>
      </c>
      <c r="CG4" s="92">
        <f t="shared" si="1"/>
        <v>3</v>
      </c>
      <c r="CH4" s="92">
        <f t="shared" si="1"/>
        <v>4</v>
      </c>
      <c r="CI4" s="92">
        <f t="shared" si="1"/>
        <v>5</v>
      </c>
      <c r="CJ4" s="92">
        <f t="shared" si="1"/>
        <v>6</v>
      </c>
      <c r="CK4" s="92">
        <f t="shared" si="1"/>
        <v>7</v>
      </c>
      <c r="CL4" s="92">
        <f t="shared" si="1"/>
        <v>1</v>
      </c>
      <c r="CM4" s="92">
        <f t="shared" si="1"/>
        <v>2</v>
      </c>
      <c r="CN4" s="92" t="str">
        <f>IF(CN5&lt;&gt;"",WEEKDAY(CN5),"")</f>
        <v/>
      </c>
      <c r="CO4" s="92">
        <f t="shared" si="1"/>
        <v>3</v>
      </c>
      <c r="CP4" s="92">
        <f t="shared" si="1"/>
        <v>4</v>
      </c>
      <c r="CQ4" s="92">
        <f t="shared" si="1"/>
        <v>5</v>
      </c>
      <c r="CR4" s="92">
        <f t="shared" si="1"/>
        <v>6</v>
      </c>
      <c r="CS4" s="92">
        <f t="shared" si="1"/>
        <v>7</v>
      </c>
      <c r="CT4" s="92">
        <f t="shared" si="1"/>
        <v>1</v>
      </c>
      <c r="CU4" s="92">
        <f t="shared" si="1"/>
        <v>2</v>
      </c>
      <c r="CV4" s="92">
        <f t="shared" si="1"/>
        <v>3</v>
      </c>
      <c r="CW4" s="92">
        <f t="shared" si="1"/>
        <v>4</v>
      </c>
      <c r="CX4" s="92">
        <f t="shared" si="1"/>
        <v>5</v>
      </c>
      <c r="CY4" s="92">
        <f t="shared" si="1"/>
        <v>6</v>
      </c>
      <c r="CZ4" s="92">
        <f t="shared" si="1"/>
        <v>7</v>
      </c>
      <c r="DA4" s="92">
        <f t="shared" si="1"/>
        <v>1</v>
      </c>
      <c r="DB4" s="92">
        <f t="shared" si="1"/>
        <v>2</v>
      </c>
      <c r="DC4" s="92">
        <f t="shared" si="1"/>
        <v>3</v>
      </c>
      <c r="DD4" s="92">
        <f t="shared" si="1"/>
        <v>4</v>
      </c>
      <c r="DE4" s="92">
        <f t="shared" si="1"/>
        <v>5</v>
      </c>
      <c r="DF4" s="92">
        <f t="shared" si="1"/>
        <v>6</v>
      </c>
      <c r="DG4" s="92">
        <f t="shared" si="1"/>
        <v>7</v>
      </c>
      <c r="DH4" s="92">
        <f t="shared" si="1"/>
        <v>1</v>
      </c>
      <c r="DI4" s="92">
        <f t="shared" si="1"/>
        <v>2</v>
      </c>
      <c r="DJ4" s="92">
        <f t="shared" si="1"/>
        <v>3</v>
      </c>
      <c r="DK4" s="92">
        <f t="shared" si="1"/>
        <v>4</v>
      </c>
      <c r="DL4" s="92">
        <f t="shared" si="1"/>
        <v>5</v>
      </c>
      <c r="DM4" s="92">
        <f t="shared" si="1"/>
        <v>6</v>
      </c>
      <c r="DN4" s="92">
        <f t="shared" si="1"/>
        <v>7</v>
      </c>
      <c r="DO4" s="92">
        <f t="shared" si="1"/>
        <v>1</v>
      </c>
      <c r="DP4" s="92">
        <f t="shared" si="1"/>
        <v>2</v>
      </c>
      <c r="DQ4" s="92">
        <f t="shared" si="1"/>
        <v>3</v>
      </c>
      <c r="DR4" s="92">
        <f t="shared" si="1"/>
        <v>4</v>
      </c>
      <c r="DS4" s="92">
        <f t="shared" si="1"/>
        <v>5</v>
      </c>
      <c r="DT4" s="92">
        <f t="shared" si="1"/>
        <v>6</v>
      </c>
      <c r="DU4" s="92">
        <f t="shared" si="1"/>
        <v>7</v>
      </c>
      <c r="DV4" s="92">
        <f t="shared" si="1"/>
        <v>1</v>
      </c>
      <c r="DW4" s="92">
        <f t="shared" si="1"/>
        <v>2</v>
      </c>
      <c r="DX4" s="92">
        <f t="shared" si="1"/>
        <v>3</v>
      </c>
      <c r="DY4" s="92">
        <f t="shared" si="1"/>
        <v>4</v>
      </c>
      <c r="DZ4" s="92">
        <f t="shared" si="1"/>
        <v>5</v>
      </c>
      <c r="EA4" s="92">
        <f t="shared" ref="EA4:GB4" si="2">WEEKDAY(EA5)</f>
        <v>6</v>
      </c>
      <c r="EB4" s="92">
        <f t="shared" si="2"/>
        <v>7</v>
      </c>
      <c r="EC4" s="92">
        <f t="shared" si="2"/>
        <v>1</v>
      </c>
      <c r="ED4" s="92">
        <f t="shared" si="2"/>
        <v>2</v>
      </c>
      <c r="EE4" s="92">
        <f t="shared" si="2"/>
        <v>3</v>
      </c>
      <c r="EF4" s="92">
        <f t="shared" si="2"/>
        <v>4</v>
      </c>
      <c r="EG4" s="92">
        <f t="shared" si="2"/>
        <v>5</v>
      </c>
      <c r="EH4" s="92">
        <f t="shared" si="2"/>
        <v>6</v>
      </c>
      <c r="EI4" s="92">
        <f t="shared" si="2"/>
        <v>7</v>
      </c>
      <c r="EJ4" s="92">
        <f t="shared" si="2"/>
        <v>1</v>
      </c>
      <c r="EK4" s="92">
        <f t="shared" si="2"/>
        <v>2</v>
      </c>
      <c r="EL4" s="92">
        <f t="shared" si="2"/>
        <v>3</v>
      </c>
      <c r="EM4" s="92">
        <f t="shared" si="2"/>
        <v>4</v>
      </c>
      <c r="EN4" s="92">
        <f t="shared" si="2"/>
        <v>5</v>
      </c>
      <c r="EO4" s="92">
        <f t="shared" si="2"/>
        <v>6</v>
      </c>
      <c r="EP4" s="92">
        <f t="shared" si="2"/>
        <v>7</v>
      </c>
      <c r="EQ4" s="92">
        <f t="shared" si="2"/>
        <v>1</v>
      </c>
      <c r="ER4" s="92">
        <f t="shared" si="2"/>
        <v>2</v>
      </c>
      <c r="ES4" s="92">
        <f t="shared" si="2"/>
        <v>3</v>
      </c>
      <c r="ET4" s="92">
        <f t="shared" si="2"/>
        <v>4</v>
      </c>
      <c r="EU4" s="92">
        <f t="shared" si="2"/>
        <v>5</v>
      </c>
      <c r="EV4" s="92">
        <f t="shared" si="2"/>
        <v>6</v>
      </c>
      <c r="EW4" s="92">
        <f t="shared" si="2"/>
        <v>7</v>
      </c>
      <c r="EX4" s="92">
        <f t="shared" si="2"/>
        <v>1</v>
      </c>
      <c r="EY4" s="92">
        <f t="shared" si="2"/>
        <v>2</v>
      </c>
      <c r="EZ4" s="92">
        <f t="shared" si="2"/>
        <v>3</v>
      </c>
      <c r="FA4" s="92">
        <f t="shared" si="2"/>
        <v>4</v>
      </c>
      <c r="FB4" s="92">
        <f t="shared" si="2"/>
        <v>5</v>
      </c>
      <c r="FC4" s="92">
        <f t="shared" si="2"/>
        <v>6</v>
      </c>
      <c r="FD4" s="92">
        <f t="shared" si="2"/>
        <v>7</v>
      </c>
      <c r="FE4" s="92">
        <f t="shared" si="2"/>
        <v>1</v>
      </c>
      <c r="FF4" s="92">
        <f t="shared" si="2"/>
        <v>2</v>
      </c>
      <c r="FG4" s="92">
        <f t="shared" si="2"/>
        <v>3</v>
      </c>
      <c r="FH4" s="92">
        <f t="shared" si="2"/>
        <v>4</v>
      </c>
      <c r="FI4" s="92">
        <f t="shared" si="2"/>
        <v>5</v>
      </c>
      <c r="FJ4" s="92">
        <f t="shared" si="2"/>
        <v>6</v>
      </c>
      <c r="FK4" s="92">
        <f t="shared" si="2"/>
        <v>7</v>
      </c>
      <c r="FL4" s="92">
        <f t="shared" si="2"/>
        <v>1</v>
      </c>
      <c r="FM4" s="92">
        <f t="shared" si="2"/>
        <v>2</v>
      </c>
      <c r="FN4" s="92">
        <f t="shared" si="2"/>
        <v>3</v>
      </c>
      <c r="FO4" s="92">
        <f t="shared" si="2"/>
        <v>4</v>
      </c>
      <c r="FP4" s="92">
        <f t="shared" si="2"/>
        <v>5</v>
      </c>
      <c r="FQ4" s="92">
        <f t="shared" si="2"/>
        <v>6</v>
      </c>
      <c r="FR4" s="92">
        <f t="shared" si="2"/>
        <v>7</v>
      </c>
      <c r="FS4" s="92">
        <f t="shared" si="2"/>
        <v>1</v>
      </c>
      <c r="FT4" s="92">
        <f t="shared" si="2"/>
        <v>2</v>
      </c>
      <c r="FU4" s="92">
        <f t="shared" si="2"/>
        <v>3</v>
      </c>
      <c r="FV4" s="92">
        <f t="shared" si="2"/>
        <v>4</v>
      </c>
      <c r="FW4" s="92">
        <f t="shared" si="2"/>
        <v>5</v>
      </c>
      <c r="FX4" s="92">
        <f t="shared" si="2"/>
        <v>6</v>
      </c>
      <c r="FY4" s="92">
        <f t="shared" si="2"/>
        <v>7</v>
      </c>
      <c r="FZ4" s="92">
        <f t="shared" si="2"/>
        <v>1</v>
      </c>
      <c r="GA4" s="92">
        <f t="shared" si="2"/>
        <v>2</v>
      </c>
      <c r="GB4" s="92">
        <f t="shared" si="2"/>
        <v>3</v>
      </c>
      <c r="GE4" s="99"/>
      <c r="GF4" s="98"/>
      <c r="GG4" s="98"/>
    </row>
    <row r="5" spans="1:189" s="15" customFormat="1">
      <c r="A5" s="93" t="s">
        <v>60</v>
      </c>
      <c r="B5" s="28">
        <f>Z1</f>
        <v>44531</v>
      </c>
      <c r="C5" s="28">
        <f>B5+1</f>
        <v>44532</v>
      </c>
      <c r="D5" s="28">
        <f t="shared" ref="D5:BO5" si="3">C5+1</f>
        <v>44533</v>
      </c>
      <c r="E5" s="28">
        <f t="shared" si="3"/>
        <v>44534</v>
      </c>
      <c r="F5" s="28">
        <f t="shared" si="3"/>
        <v>44535</v>
      </c>
      <c r="G5" s="28">
        <f t="shared" si="3"/>
        <v>44536</v>
      </c>
      <c r="H5" s="28">
        <f t="shared" si="3"/>
        <v>44537</v>
      </c>
      <c r="I5" s="28">
        <f t="shared" si="3"/>
        <v>44538</v>
      </c>
      <c r="J5" s="28">
        <f t="shared" si="3"/>
        <v>44539</v>
      </c>
      <c r="K5" s="28">
        <f t="shared" si="3"/>
        <v>44540</v>
      </c>
      <c r="L5" s="28">
        <f t="shared" si="3"/>
        <v>44541</v>
      </c>
      <c r="M5" s="28">
        <f t="shared" si="3"/>
        <v>44542</v>
      </c>
      <c r="N5" s="28">
        <f t="shared" si="3"/>
        <v>44543</v>
      </c>
      <c r="O5" s="28">
        <f t="shared" si="3"/>
        <v>44544</v>
      </c>
      <c r="P5" s="28">
        <f t="shared" si="3"/>
        <v>44545</v>
      </c>
      <c r="Q5" s="28">
        <f t="shared" si="3"/>
        <v>44546</v>
      </c>
      <c r="R5" s="28">
        <f t="shared" si="3"/>
        <v>44547</v>
      </c>
      <c r="S5" s="28">
        <f t="shared" si="3"/>
        <v>44548</v>
      </c>
      <c r="T5" s="28">
        <f t="shared" si="3"/>
        <v>44549</v>
      </c>
      <c r="U5" s="28">
        <f t="shared" si="3"/>
        <v>44550</v>
      </c>
      <c r="V5" s="28">
        <f t="shared" si="3"/>
        <v>44551</v>
      </c>
      <c r="W5" s="28">
        <f t="shared" si="3"/>
        <v>44552</v>
      </c>
      <c r="X5" s="28">
        <f t="shared" si="3"/>
        <v>44553</v>
      </c>
      <c r="Y5" s="28">
        <f t="shared" si="3"/>
        <v>44554</v>
      </c>
      <c r="Z5" s="28">
        <f t="shared" si="3"/>
        <v>44555</v>
      </c>
      <c r="AA5" s="28">
        <f t="shared" si="3"/>
        <v>44556</v>
      </c>
      <c r="AB5" s="28">
        <f t="shared" si="3"/>
        <v>44557</v>
      </c>
      <c r="AC5" s="28">
        <f t="shared" si="3"/>
        <v>44558</v>
      </c>
      <c r="AD5" s="28">
        <f t="shared" si="3"/>
        <v>44559</v>
      </c>
      <c r="AE5" s="28">
        <f t="shared" si="3"/>
        <v>44560</v>
      </c>
      <c r="AF5" s="28">
        <f t="shared" si="3"/>
        <v>44561</v>
      </c>
      <c r="AG5" s="28">
        <f t="shared" si="3"/>
        <v>44562</v>
      </c>
      <c r="AH5" s="28">
        <f t="shared" si="3"/>
        <v>44563</v>
      </c>
      <c r="AI5" s="28">
        <f t="shared" si="3"/>
        <v>44564</v>
      </c>
      <c r="AJ5" s="28">
        <f t="shared" si="3"/>
        <v>44565</v>
      </c>
      <c r="AK5" s="28">
        <f t="shared" si="3"/>
        <v>44566</v>
      </c>
      <c r="AL5" s="28">
        <f t="shared" si="3"/>
        <v>44567</v>
      </c>
      <c r="AM5" s="28">
        <f t="shared" si="3"/>
        <v>44568</v>
      </c>
      <c r="AN5" s="28">
        <f t="shared" si="3"/>
        <v>44569</v>
      </c>
      <c r="AO5" s="28">
        <f t="shared" si="3"/>
        <v>44570</v>
      </c>
      <c r="AP5" s="28">
        <f t="shared" si="3"/>
        <v>44571</v>
      </c>
      <c r="AQ5" s="28">
        <f t="shared" si="3"/>
        <v>44572</v>
      </c>
      <c r="AR5" s="28">
        <f t="shared" si="3"/>
        <v>44573</v>
      </c>
      <c r="AS5" s="28">
        <f t="shared" si="3"/>
        <v>44574</v>
      </c>
      <c r="AT5" s="28">
        <f t="shared" si="3"/>
        <v>44575</v>
      </c>
      <c r="AU5" s="28">
        <f t="shared" si="3"/>
        <v>44576</v>
      </c>
      <c r="AV5" s="28">
        <f t="shared" si="3"/>
        <v>44577</v>
      </c>
      <c r="AW5" s="28">
        <f t="shared" si="3"/>
        <v>44578</v>
      </c>
      <c r="AX5" s="28">
        <f t="shared" si="3"/>
        <v>44579</v>
      </c>
      <c r="AY5" s="28">
        <f t="shared" si="3"/>
        <v>44580</v>
      </c>
      <c r="AZ5" s="28">
        <f t="shared" si="3"/>
        <v>44581</v>
      </c>
      <c r="BA5" s="28">
        <f t="shared" si="3"/>
        <v>44582</v>
      </c>
      <c r="BB5" s="28">
        <f t="shared" si="3"/>
        <v>44583</v>
      </c>
      <c r="BC5" s="28">
        <f t="shared" si="3"/>
        <v>44584</v>
      </c>
      <c r="BD5" s="28">
        <f t="shared" si="3"/>
        <v>44585</v>
      </c>
      <c r="BE5" s="28">
        <f t="shared" si="3"/>
        <v>44586</v>
      </c>
      <c r="BF5" s="28">
        <f t="shared" si="3"/>
        <v>44587</v>
      </c>
      <c r="BG5" s="28">
        <f t="shared" si="3"/>
        <v>44588</v>
      </c>
      <c r="BH5" s="28">
        <f t="shared" si="3"/>
        <v>44589</v>
      </c>
      <c r="BI5" s="28">
        <f t="shared" si="3"/>
        <v>44590</v>
      </c>
      <c r="BJ5" s="28">
        <f t="shared" si="3"/>
        <v>44591</v>
      </c>
      <c r="BK5" s="28">
        <f t="shared" si="3"/>
        <v>44592</v>
      </c>
      <c r="BL5" s="28">
        <f t="shared" si="3"/>
        <v>44593</v>
      </c>
      <c r="BM5" s="28">
        <f t="shared" si="3"/>
        <v>44594</v>
      </c>
      <c r="BN5" s="28">
        <f t="shared" si="3"/>
        <v>44595</v>
      </c>
      <c r="BO5" s="28">
        <f t="shared" si="3"/>
        <v>44596</v>
      </c>
      <c r="BP5" s="28">
        <f t="shared" ref="BP5:EA5" si="4">BO5+1</f>
        <v>44597</v>
      </c>
      <c r="BQ5" s="28">
        <f t="shared" si="4"/>
        <v>44598</v>
      </c>
      <c r="BR5" s="28">
        <f t="shared" si="4"/>
        <v>44599</v>
      </c>
      <c r="BS5" s="28">
        <f t="shared" si="4"/>
        <v>44600</v>
      </c>
      <c r="BT5" s="28">
        <f t="shared" si="4"/>
        <v>44601</v>
      </c>
      <c r="BU5" s="28">
        <f t="shared" si="4"/>
        <v>44602</v>
      </c>
      <c r="BV5" s="28">
        <f t="shared" si="4"/>
        <v>44603</v>
      </c>
      <c r="BW5" s="28">
        <f t="shared" si="4"/>
        <v>44604</v>
      </c>
      <c r="BX5" s="28">
        <f t="shared" si="4"/>
        <v>44605</v>
      </c>
      <c r="BY5" s="28">
        <f t="shared" si="4"/>
        <v>44606</v>
      </c>
      <c r="BZ5" s="28">
        <f t="shared" si="4"/>
        <v>44607</v>
      </c>
      <c r="CA5" s="28">
        <f t="shared" si="4"/>
        <v>44608</v>
      </c>
      <c r="CB5" s="28">
        <f t="shared" si="4"/>
        <v>44609</v>
      </c>
      <c r="CC5" s="28">
        <f t="shared" si="4"/>
        <v>44610</v>
      </c>
      <c r="CD5" s="28">
        <f t="shared" si="4"/>
        <v>44611</v>
      </c>
      <c r="CE5" s="28">
        <f t="shared" si="4"/>
        <v>44612</v>
      </c>
      <c r="CF5" s="28">
        <f t="shared" si="4"/>
        <v>44613</v>
      </c>
      <c r="CG5" s="28">
        <f t="shared" si="4"/>
        <v>44614</v>
      </c>
      <c r="CH5" s="28">
        <f t="shared" si="4"/>
        <v>44615</v>
      </c>
      <c r="CI5" s="28">
        <f t="shared" si="4"/>
        <v>44616</v>
      </c>
      <c r="CJ5" s="28">
        <f t="shared" si="4"/>
        <v>44617</v>
      </c>
      <c r="CK5" s="28">
        <f t="shared" si="4"/>
        <v>44618</v>
      </c>
      <c r="CL5" s="28">
        <f t="shared" si="4"/>
        <v>44619</v>
      </c>
      <c r="CM5" s="28">
        <f t="shared" si="4"/>
        <v>44620</v>
      </c>
      <c r="CN5" s="28" t="str">
        <f>IF(EOMONTH(BL5,0)=CM5,"",EOMONTH(BL5,0))</f>
        <v/>
      </c>
      <c r="CO5" s="28">
        <f>IF(CN5="",CM5+1,CN5+1)</f>
        <v>44621</v>
      </c>
      <c r="CP5" s="28">
        <f t="shared" si="4"/>
        <v>44622</v>
      </c>
      <c r="CQ5" s="28">
        <f t="shared" si="4"/>
        <v>44623</v>
      </c>
      <c r="CR5" s="28">
        <f t="shared" si="4"/>
        <v>44624</v>
      </c>
      <c r="CS5" s="28">
        <f t="shared" si="4"/>
        <v>44625</v>
      </c>
      <c r="CT5" s="28">
        <f t="shared" si="4"/>
        <v>44626</v>
      </c>
      <c r="CU5" s="28">
        <f t="shared" si="4"/>
        <v>44627</v>
      </c>
      <c r="CV5" s="28">
        <f t="shared" si="4"/>
        <v>44628</v>
      </c>
      <c r="CW5" s="28">
        <f t="shared" si="4"/>
        <v>44629</v>
      </c>
      <c r="CX5" s="28">
        <f t="shared" si="4"/>
        <v>44630</v>
      </c>
      <c r="CY5" s="28">
        <f t="shared" si="4"/>
        <v>44631</v>
      </c>
      <c r="CZ5" s="28">
        <f t="shared" si="4"/>
        <v>44632</v>
      </c>
      <c r="DA5" s="28">
        <f t="shared" si="4"/>
        <v>44633</v>
      </c>
      <c r="DB5" s="28">
        <f t="shared" si="4"/>
        <v>44634</v>
      </c>
      <c r="DC5" s="28">
        <f t="shared" si="4"/>
        <v>44635</v>
      </c>
      <c r="DD5" s="28">
        <f t="shared" si="4"/>
        <v>44636</v>
      </c>
      <c r="DE5" s="28">
        <f t="shared" si="4"/>
        <v>44637</v>
      </c>
      <c r="DF5" s="28">
        <f t="shared" si="4"/>
        <v>44638</v>
      </c>
      <c r="DG5" s="28">
        <f t="shared" si="4"/>
        <v>44639</v>
      </c>
      <c r="DH5" s="28">
        <f t="shared" si="4"/>
        <v>44640</v>
      </c>
      <c r="DI5" s="28">
        <f t="shared" si="4"/>
        <v>44641</v>
      </c>
      <c r="DJ5" s="28">
        <f t="shared" si="4"/>
        <v>44642</v>
      </c>
      <c r="DK5" s="28">
        <f t="shared" si="4"/>
        <v>44643</v>
      </c>
      <c r="DL5" s="28">
        <f t="shared" si="4"/>
        <v>44644</v>
      </c>
      <c r="DM5" s="28">
        <f t="shared" si="4"/>
        <v>44645</v>
      </c>
      <c r="DN5" s="28">
        <f t="shared" si="4"/>
        <v>44646</v>
      </c>
      <c r="DO5" s="28">
        <f t="shared" si="4"/>
        <v>44647</v>
      </c>
      <c r="DP5" s="28">
        <f t="shared" si="4"/>
        <v>44648</v>
      </c>
      <c r="DQ5" s="28">
        <f t="shared" si="4"/>
        <v>44649</v>
      </c>
      <c r="DR5" s="28">
        <f t="shared" si="4"/>
        <v>44650</v>
      </c>
      <c r="DS5" s="28">
        <f t="shared" si="4"/>
        <v>44651</v>
      </c>
      <c r="DT5" s="28">
        <f t="shared" si="4"/>
        <v>44652</v>
      </c>
      <c r="DU5" s="28">
        <f t="shared" si="4"/>
        <v>44653</v>
      </c>
      <c r="DV5" s="28">
        <f t="shared" si="4"/>
        <v>44654</v>
      </c>
      <c r="DW5" s="28">
        <f t="shared" si="4"/>
        <v>44655</v>
      </c>
      <c r="DX5" s="28">
        <f t="shared" si="4"/>
        <v>44656</v>
      </c>
      <c r="DY5" s="28">
        <f t="shared" si="4"/>
        <v>44657</v>
      </c>
      <c r="DZ5" s="28">
        <f t="shared" si="4"/>
        <v>44658</v>
      </c>
      <c r="EA5" s="28">
        <f t="shared" si="4"/>
        <v>44659</v>
      </c>
      <c r="EB5" s="28">
        <f t="shared" ref="EB5:GB5" si="5">EA5+1</f>
        <v>44660</v>
      </c>
      <c r="EC5" s="28">
        <f t="shared" si="5"/>
        <v>44661</v>
      </c>
      <c r="ED5" s="28">
        <f t="shared" si="5"/>
        <v>44662</v>
      </c>
      <c r="EE5" s="28">
        <f t="shared" si="5"/>
        <v>44663</v>
      </c>
      <c r="EF5" s="28">
        <f t="shared" si="5"/>
        <v>44664</v>
      </c>
      <c r="EG5" s="28">
        <f t="shared" si="5"/>
        <v>44665</v>
      </c>
      <c r="EH5" s="28">
        <f t="shared" si="5"/>
        <v>44666</v>
      </c>
      <c r="EI5" s="28">
        <f t="shared" si="5"/>
        <v>44667</v>
      </c>
      <c r="EJ5" s="28">
        <f t="shared" si="5"/>
        <v>44668</v>
      </c>
      <c r="EK5" s="28">
        <f t="shared" si="5"/>
        <v>44669</v>
      </c>
      <c r="EL5" s="28">
        <f t="shared" si="5"/>
        <v>44670</v>
      </c>
      <c r="EM5" s="28">
        <f t="shared" si="5"/>
        <v>44671</v>
      </c>
      <c r="EN5" s="28">
        <f t="shared" si="5"/>
        <v>44672</v>
      </c>
      <c r="EO5" s="28">
        <f t="shared" si="5"/>
        <v>44673</v>
      </c>
      <c r="EP5" s="28">
        <f t="shared" si="5"/>
        <v>44674</v>
      </c>
      <c r="EQ5" s="28">
        <f t="shared" si="5"/>
        <v>44675</v>
      </c>
      <c r="ER5" s="28">
        <f t="shared" si="5"/>
        <v>44676</v>
      </c>
      <c r="ES5" s="28">
        <f t="shared" si="5"/>
        <v>44677</v>
      </c>
      <c r="ET5" s="28">
        <f t="shared" si="5"/>
        <v>44678</v>
      </c>
      <c r="EU5" s="28">
        <f t="shared" si="5"/>
        <v>44679</v>
      </c>
      <c r="EV5" s="28">
        <f t="shared" si="5"/>
        <v>44680</v>
      </c>
      <c r="EW5" s="28">
        <f t="shared" si="5"/>
        <v>44681</v>
      </c>
      <c r="EX5" s="29">
        <f t="shared" si="5"/>
        <v>44682</v>
      </c>
      <c r="EY5" s="28">
        <f t="shared" si="5"/>
        <v>44683</v>
      </c>
      <c r="EZ5" s="28">
        <f t="shared" si="5"/>
        <v>44684</v>
      </c>
      <c r="FA5" s="28">
        <f t="shared" si="5"/>
        <v>44685</v>
      </c>
      <c r="FB5" s="28">
        <f t="shared" si="5"/>
        <v>44686</v>
      </c>
      <c r="FC5" s="28">
        <f t="shared" si="5"/>
        <v>44687</v>
      </c>
      <c r="FD5" s="28">
        <f t="shared" si="5"/>
        <v>44688</v>
      </c>
      <c r="FE5" s="28">
        <f t="shared" si="5"/>
        <v>44689</v>
      </c>
      <c r="FF5" s="28">
        <f t="shared" si="5"/>
        <v>44690</v>
      </c>
      <c r="FG5" s="28">
        <f t="shared" si="5"/>
        <v>44691</v>
      </c>
      <c r="FH5" s="28">
        <f t="shared" si="5"/>
        <v>44692</v>
      </c>
      <c r="FI5" s="28">
        <f t="shared" si="5"/>
        <v>44693</v>
      </c>
      <c r="FJ5" s="28">
        <f t="shared" si="5"/>
        <v>44694</v>
      </c>
      <c r="FK5" s="28">
        <f t="shared" si="5"/>
        <v>44695</v>
      </c>
      <c r="FL5" s="28">
        <f t="shared" si="5"/>
        <v>44696</v>
      </c>
      <c r="FM5" s="28">
        <f t="shared" si="5"/>
        <v>44697</v>
      </c>
      <c r="FN5" s="28">
        <f t="shared" si="5"/>
        <v>44698</v>
      </c>
      <c r="FO5" s="28">
        <f t="shared" si="5"/>
        <v>44699</v>
      </c>
      <c r="FP5" s="28">
        <f t="shared" si="5"/>
        <v>44700</v>
      </c>
      <c r="FQ5" s="28">
        <f t="shared" si="5"/>
        <v>44701</v>
      </c>
      <c r="FR5" s="28">
        <f t="shared" si="5"/>
        <v>44702</v>
      </c>
      <c r="FS5" s="28">
        <f t="shared" si="5"/>
        <v>44703</v>
      </c>
      <c r="FT5" s="28">
        <f t="shared" si="5"/>
        <v>44704</v>
      </c>
      <c r="FU5" s="28">
        <f t="shared" si="5"/>
        <v>44705</v>
      </c>
      <c r="FV5" s="28">
        <f t="shared" si="5"/>
        <v>44706</v>
      </c>
      <c r="FW5" s="28">
        <f t="shared" si="5"/>
        <v>44707</v>
      </c>
      <c r="FX5" s="28">
        <f t="shared" si="5"/>
        <v>44708</v>
      </c>
      <c r="FY5" s="28">
        <f t="shared" si="5"/>
        <v>44709</v>
      </c>
      <c r="FZ5" s="28">
        <f t="shared" si="5"/>
        <v>44710</v>
      </c>
      <c r="GA5" s="28">
        <f t="shared" si="5"/>
        <v>44711</v>
      </c>
      <c r="GB5" s="28">
        <f t="shared" si="5"/>
        <v>44712</v>
      </c>
      <c r="GC5" s="15" t="s">
        <v>81</v>
      </c>
      <c r="GE5" s="99"/>
      <c r="GF5" s="35"/>
      <c r="GG5" s="35"/>
    </row>
    <row r="6" spans="1:189" s="15" customFormat="1">
      <c r="A6" s="88" t="str">
        <f>'ÜL-Daten-Erfassung'!C7&amp;", "&amp;'ÜL-Daten-Erfassung'!C8</f>
        <v xml:space="preserve">, </v>
      </c>
      <c r="B6" s="89" t="str">
        <f>IF('1. Abrechnungszeitraum'!B8="","",'1. Abrechnungszeitraum'!B8*24)</f>
        <v/>
      </c>
      <c r="C6" s="89" t="str">
        <f>IF('1. Abrechnungszeitraum'!C8="","",'1. Abrechnungszeitraum'!C8*24)</f>
        <v/>
      </c>
      <c r="D6" s="89" t="str">
        <f>IF('1. Abrechnungszeitraum'!D8="","",'1. Abrechnungszeitraum'!D8*24)</f>
        <v/>
      </c>
      <c r="E6" s="89" t="str">
        <f>IF('1. Abrechnungszeitraum'!E8="","",'1. Abrechnungszeitraum'!E8*24)</f>
        <v/>
      </c>
      <c r="F6" s="89" t="str">
        <f>IF('1. Abrechnungszeitraum'!F8="","",'1. Abrechnungszeitraum'!F8*24)</f>
        <v/>
      </c>
      <c r="G6" s="89" t="str">
        <f>IF('1. Abrechnungszeitraum'!G8="","",'1. Abrechnungszeitraum'!G8*24)</f>
        <v/>
      </c>
      <c r="H6" s="89" t="str">
        <f>IF('1. Abrechnungszeitraum'!H8="","",'1. Abrechnungszeitraum'!H8*24)</f>
        <v/>
      </c>
      <c r="I6" s="89" t="str">
        <f>IF('1. Abrechnungszeitraum'!I8="","",'1. Abrechnungszeitraum'!I8*24)</f>
        <v/>
      </c>
      <c r="J6" s="89" t="str">
        <f>IF('1. Abrechnungszeitraum'!J8="","",'1. Abrechnungszeitraum'!J8*24)</f>
        <v/>
      </c>
      <c r="K6" s="89" t="str">
        <f>IF('1. Abrechnungszeitraum'!K8="","",'1. Abrechnungszeitraum'!K8*24)</f>
        <v/>
      </c>
      <c r="L6" s="89" t="str">
        <f>IF('1. Abrechnungszeitraum'!L8="","",'1. Abrechnungszeitraum'!L8*24)</f>
        <v/>
      </c>
      <c r="M6" s="89" t="str">
        <f>IF('1. Abrechnungszeitraum'!M8="","",'1. Abrechnungszeitraum'!M8*24)</f>
        <v/>
      </c>
      <c r="N6" s="89" t="str">
        <f>IF('1. Abrechnungszeitraum'!N8="","",'1. Abrechnungszeitraum'!N8*24)</f>
        <v/>
      </c>
      <c r="O6" s="89" t="str">
        <f>IF('1. Abrechnungszeitraum'!O8="","",'1. Abrechnungszeitraum'!O8*24)</f>
        <v/>
      </c>
      <c r="P6" s="89" t="str">
        <f>IF('1. Abrechnungszeitraum'!P8="","",'1. Abrechnungszeitraum'!P8*24)</f>
        <v/>
      </c>
      <c r="Q6" s="89" t="str">
        <f>IF('1. Abrechnungszeitraum'!Q8="","",'1. Abrechnungszeitraum'!Q8*24)</f>
        <v/>
      </c>
      <c r="R6" s="89" t="str">
        <f>IF('1. Abrechnungszeitraum'!R8="","",'1. Abrechnungszeitraum'!R8*24)</f>
        <v/>
      </c>
      <c r="S6" s="89" t="str">
        <f>IF('1. Abrechnungszeitraum'!S8="","",'1. Abrechnungszeitraum'!S8*24)</f>
        <v/>
      </c>
      <c r="T6" s="89" t="str">
        <f>IF('1. Abrechnungszeitraum'!T8="","",'1. Abrechnungszeitraum'!T8*24)</f>
        <v/>
      </c>
      <c r="U6" s="89" t="str">
        <f>IF('1. Abrechnungszeitraum'!U8="","",'1. Abrechnungszeitraum'!U8*24)</f>
        <v/>
      </c>
      <c r="V6" s="89" t="str">
        <f>IF('1. Abrechnungszeitraum'!V8="","",'1. Abrechnungszeitraum'!V8*24)</f>
        <v/>
      </c>
      <c r="W6" s="89" t="str">
        <f>IF('1. Abrechnungszeitraum'!W8="","",'1. Abrechnungszeitraum'!W8*24)</f>
        <v/>
      </c>
      <c r="X6" s="89" t="str">
        <f>IF('1. Abrechnungszeitraum'!X8="","",'1. Abrechnungszeitraum'!X8*24)</f>
        <v/>
      </c>
      <c r="Y6" s="89" t="str">
        <f>IF('1. Abrechnungszeitraum'!Y8="","",'1. Abrechnungszeitraum'!Y8*24)</f>
        <v/>
      </c>
      <c r="Z6" s="89" t="str">
        <f>IF('1. Abrechnungszeitraum'!Z8="","",'1. Abrechnungszeitraum'!Z8*24)</f>
        <v/>
      </c>
      <c r="AA6" s="89" t="str">
        <f>IF('1. Abrechnungszeitraum'!AA8="","",'1. Abrechnungszeitraum'!AA8*24)</f>
        <v/>
      </c>
      <c r="AB6" s="89" t="str">
        <f>IF('1. Abrechnungszeitraum'!AB8="","",'1. Abrechnungszeitraum'!AB8*24)</f>
        <v/>
      </c>
      <c r="AC6" s="89" t="str">
        <f>IF('1. Abrechnungszeitraum'!AC8="","",'1. Abrechnungszeitraum'!AC8*24)</f>
        <v/>
      </c>
      <c r="AD6" s="89" t="str">
        <f>IF('1. Abrechnungszeitraum'!AD8="","",'1. Abrechnungszeitraum'!AD8*24)</f>
        <v/>
      </c>
      <c r="AE6" s="89" t="str">
        <f>IF('1. Abrechnungszeitraum'!AE8="","",'1. Abrechnungszeitraum'!AE8*24)</f>
        <v/>
      </c>
      <c r="AF6" s="89" t="str">
        <f>IF('1. Abrechnungszeitraum'!AF8="","",'1. Abrechnungszeitraum'!AF8*24)</f>
        <v/>
      </c>
      <c r="AG6" s="89" t="str">
        <f>IF('1. Abrechnungszeitraum'!B14="","",'1. Abrechnungszeitraum'!B14*24)</f>
        <v/>
      </c>
      <c r="AH6" s="89" t="str">
        <f>IF('1. Abrechnungszeitraum'!C14="","",'1. Abrechnungszeitraum'!C14*24)</f>
        <v/>
      </c>
      <c r="AI6" s="89" t="str">
        <f>IF('1. Abrechnungszeitraum'!D14="","",'1. Abrechnungszeitraum'!D14*24)</f>
        <v/>
      </c>
      <c r="AJ6" s="89" t="str">
        <f>IF('1. Abrechnungszeitraum'!E14="","",'1. Abrechnungszeitraum'!E14*24)</f>
        <v/>
      </c>
      <c r="AK6" s="89" t="str">
        <f>IF('1. Abrechnungszeitraum'!F14="","",'1. Abrechnungszeitraum'!F14*24)</f>
        <v/>
      </c>
      <c r="AL6" s="89" t="str">
        <f>IF('1. Abrechnungszeitraum'!G14="","",'1. Abrechnungszeitraum'!G14*24)</f>
        <v/>
      </c>
      <c r="AM6" s="89" t="str">
        <f>IF('1. Abrechnungszeitraum'!H14="","",'1. Abrechnungszeitraum'!H14*24)</f>
        <v/>
      </c>
      <c r="AN6" s="89" t="str">
        <f>IF('1. Abrechnungszeitraum'!I14="","",'1. Abrechnungszeitraum'!I14*24)</f>
        <v/>
      </c>
      <c r="AO6" s="89" t="str">
        <f>IF('1. Abrechnungszeitraum'!J14="","",'1. Abrechnungszeitraum'!J14*24)</f>
        <v/>
      </c>
      <c r="AP6" s="89" t="str">
        <f>IF('1. Abrechnungszeitraum'!K14="","",'1. Abrechnungszeitraum'!K14*24)</f>
        <v/>
      </c>
      <c r="AQ6" s="89" t="str">
        <f>IF('1. Abrechnungszeitraum'!L14="","",'1. Abrechnungszeitraum'!L14*24)</f>
        <v/>
      </c>
      <c r="AR6" s="89" t="str">
        <f>IF('1. Abrechnungszeitraum'!M14="","",'1. Abrechnungszeitraum'!M14*24)</f>
        <v/>
      </c>
      <c r="AS6" s="89" t="str">
        <f>IF('1. Abrechnungszeitraum'!N14="","",'1. Abrechnungszeitraum'!N14*24)</f>
        <v/>
      </c>
      <c r="AT6" s="89" t="str">
        <f>IF('1. Abrechnungszeitraum'!O14="","",'1. Abrechnungszeitraum'!O14*24)</f>
        <v/>
      </c>
      <c r="AU6" s="89" t="str">
        <f>IF('1. Abrechnungszeitraum'!P14="","",'1. Abrechnungszeitraum'!P14*24)</f>
        <v/>
      </c>
      <c r="AV6" s="89" t="str">
        <f>IF('1. Abrechnungszeitraum'!Q14="","",'1. Abrechnungszeitraum'!Q14*24)</f>
        <v/>
      </c>
      <c r="AW6" s="89" t="str">
        <f>IF('1. Abrechnungszeitraum'!R14="","",'1. Abrechnungszeitraum'!R14*24)</f>
        <v/>
      </c>
      <c r="AX6" s="89" t="str">
        <f>IF('1. Abrechnungszeitraum'!S14="","",'1. Abrechnungszeitraum'!S14*24)</f>
        <v/>
      </c>
      <c r="AY6" s="89" t="str">
        <f>IF('1. Abrechnungszeitraum'!T14="","",'1. Abrechnungszeitraum'!T14*24)</f>
        <v/>
      </c>
      <c r="AZ6" s="89" t="str">
        <f>IF('1. Abrechnungszeitraum'!U14="","",'1. Abrechnungszeitraum'!U14*24)</f>
        <v/>
      </c>
      <c r="BA6" s="89" t="str">
        <f>IF('1. Abrechnungszeitraum'!V14="","",'1. Abrechnungszeitraum'!V14*24)</f>
        <v/>
      </c>
      <c r="BB6" s="89" t="str">
        <f>IF('1. Abrechnungszeitraum'!W14="","",'1. Abrechnungszeitraum'!W14*24)</f>
        <v/>
      </c>
      <c r="BC6" s="89" t="str">
        <f>IF('1. Abrechnungszeitraum'!X14="","",'1. Abrechnungszeitraum'!X14*24)</f>
        <v/>
      </c>
      <c r="BD6" s="89" t="str">
        <f>IF('1. Abrechnungszeitraum'!Y14="","",'1. Abrechnungszeitraum'!Y14*24)</f>
        <v/>
      </c>
      <c r="BE6" s="89" t="str">
        <f>IF('1. Abrechnungszeitraum'!Z14="","",'1. Abrechnungszeitraum'!Z14*24)</f>
        <v/>
      </c>
      <c r="BF6" s="89" t="str">
        <f>IF('1. Abrechnungszeitraum'!AA14="","",'1. Abrechnungszeitraum'!AA14*24)</f>
        <v/>
      </c>
      <c r="BG6" s="89" t="str">
        <f>IF('1. Abrechnungszeitraum'!AB14="","",'1. Abrechnungszeitraum'!AB14*24)</f>
        <v/>
      </c>
      <c r="BH6" s="89" t="str">
        <f>IF('1. Abrechnungszeitraum'!AC14="","",'1. Abrechnungszeitraum'!AC14*24)</f>
        <v/>
      </c>
      <c r="BI6" s="89" t="str">
        <f>IF('1. Abrechnungszeitraum'!AD14="","",'1. Abrechnungszeitraum'!AD14*24)</f>
        <v/>
      </c>
      <c r="BJ6" s="89" t="str">
        <f>IF('1. Abrechnungszeitraum'!AE14="","",'1. Abrechnungszeitraum'!AE14*24)</f>
        <v/>
      </c>
      <c r="BK6" s="89" t="str">
        <f>IF('1. Abrechnungszeitraum'!AF14="","",'1. Abrechnungszeitraum'!AF14*24)</f>
        <v/>
      </c>
      <c r="BL6" s="89" t="str">
        <f>IF('1. Abrechnungszeitraum'!B20="","",'1. Abrechnungszeitraum'!B20*24)</f>
        <v/>
      </c>
      <c r="BM6" s="89" t="str">
        <f>IF('1. Abrechnungszeitraum'!C20="","",'1. Abrechnungszeitraum'!C20*24)</f>
        <v/>
      </c>
      <c r="BN6" s="89" t="str">
        <f>IF('1. Abrechnungszeitraum'!D20="","",'1. Abrechnungszeitraum'!D20*24)</f>
        <v/>
      </c>
      <c r="BO6" s="89" t="str">
        <f>IF('1. Abrechnungszeitraum'!E20="","",'1. Abrechnungszeitraum'!E20*24)</f>
        <v/>
      </c>
      <c r="BP6" s="89" t="str">
        <f>IF('1. Abrechnungszeitraum'!F20="","",'1. Abrechnungszeitraum'!F20*24)</f>
        <v/>
      </c>
      <c r="BQ6" s="89" t="str">
        <f>IF('1. Abrechnungszeitraum'!G20="","",'1. Abrechnungszeitraum'!G20*24)</f>
        <v/>
      </c>
      <c r="BR6" s="89" t="str">
        <f>IF('1. Abrechnungszeitraum'!H20="","",'1. Abrechnungszeitraum'!H20*24)</f>
        <v/>
      </c>
      <c r="BS6" s="89" t="str">
        <f>IF('1. Abrechnungszeitraum'!I20="","",'1. Abrechnungszeitraum'!I20*24)</f>
        <v/>
      </c>
      <c r="BT6" s="89" t="str">
        <f>IF('1. Abrechnungszeitraum'!J20="","",'1. Abrechnungszeitraum'!J20*24)</f>
        <v/>
      </c>
      <c r="BU6" s="89" t="str">
        <f>IF('1. Abrechnungszeitraum'!K20="","",'1. Abrechnungszeitraum'!K20*24)</f>
        <v/>
      </c>
      <c r="BV6" s="89" t="str">
        <f>IF('1. Abrechnungszeitraum'!L20="","",'1. Abrechnungszeitraum'!L20*24)</f>
        <v/>
      </c>
      <c r="BW6" s="89" t="str">
        <f>IF('1. Abrechnungszeitraum'!M20="","",'1. Abrechnungszeitraum'!M20*24)</f>
        <v/>
      </c>
      <c r="BX6" s="89" t="str">
        <f>IF('1. Abrechnungszeitraum'!N20="","",'1. Abrechnungszeitraum'!N20*24)</f>
        <v/>
      </c>
      <c r="BY6" s="89" t="str">
        <f>IF('1. Abrechnungszeitraum'!O20="","",'1. Abrechnungszeitraum'!O20*24)</f>
        <v/>
      </c>
      <c r="BZ6" s="89" t="str">
        <f>IF('1. Abrechnungszeitraum'!P20="","",'1. Abrechnungszeitraum'!P20*24)</f>
        <v/>
      </c>
      <c r="CA6" s="89" t="str">
        <f>IF('1. Abrechnungszeitraum'!Q20="","",'1. Abrechnungszeitraum'!Q20*24)</f>
        <v/>
      </c>
      <c r="CB6" s="89" t="str">
        <f>IF('1. Abrechnungszeitraum'!R20="","",'1. Abrechnungszeitraum'!R20*24)</f>
        <v/>
      </c>
      <c r="CC6" s="89" t="str">
        <f>IF('1. Abrechnungszeitraum'!S20="","",'1. Abrechnungszeitraum'!S20*24)</f>
        <v/>
      </c>
      <c r="CD6" s="89" t="str">
        <f>IF('1. Abrechnungszeitraum'!T20="","",'1. Abrechnungszeitraum'!T20*24)</f>
        <v/>
      </c>
      <c r="CE6" s="89" t="str">
        <f>IF('1. Abrechnungszeitraum'!U20="","",'1. Abrechnungszeitraum'!U20*24)</f>
        <v/>
      </c>
      <c r="CF6" s="89" t="str">
        <f>IF('1. Abrechnungszeitraum'!V20="","",'1. Abrechnungszeitraum'!V20*24)</f>
        <v/>
      </c>
      <c r="CG6" s="89" t="str">
        <f>IF('1. Abrechnungszeitraum'!W20="","",'1. Abrechnungszeitraum'!W20*24)</f>
        <v/>
      </c>
      <c r="CH6" s="89" t="str">
        <f>IF('1. Abrechnungszeitraum'!X20="","",'1. Abrechnungszeitraum'!X20*24)</f>
        <v/>
      </c>
      <c r="CI6" s="89" t="str">
        <f>IF('1. Abrechnungszeitraum'!Y20="","",'1. Abrechnungszeitraum'!Y20*24)</f>
        <v/>
      </c>
      <c r="CJ6" s="89" t="str">
        <f>IF('1. Abrechnungszeitraum'!Z20="","",'1. Abrechnungszeitraum'!Z20*24)</f>
        <v/>
      </c>
      <c r="CK6" s="89" t="str">
        <f>IF('1. Abrechnungszeitraum'!AA20="","",'1. Abrechnungszeitraum'!AA20*24)</f>
        <v/>
      </c>
      <c r="CL6" s="89" t="str">
        <f>IF('1. Abrechnungszeitraum'!AB20="","",'1. Abrechnungszeitraum'!AB20*24)</f>
        <v/>
      </c>
      <c r="CM6" s="89" t="str">
        <f>IF('1. Abrechnungszeitraum'!AC20="","",'1. Abrechnungszeitraum'!AC20*24)</f>
        <v/>
      </c>
      <c r="CN6" s="89" t="str">
        <f>IF('1. Abrechnungszeitraum'!AD20="","",'1. Abrechnungszeitraum'!AD20*24)</f>
        <v/>
      </c>
      <c r="CO6" s="89" t="str">
        <f>IF('1. Abrechnungszeitraum'!B26="","",'1. Abrechnungszeitraum'!B26*24)</f>
        <v/>
      </c>
      <c r="CP6" s="89" t="str">
        <f>IF('1. Abrechnungszeitraum'!C26="","",'1. Abrechnungszeitraum'!C26*24)</f>
        <v/>
      </c>
      <c r="CQ6" s="89" t="str">
        <f>IF('1. Abrechnungszeitraum'!D26="","",'1. Abrechnungszeitraum'!D26*24)</f>
        <v/>
      </c>
      <c r="CR6" s="89" t="str">
        <f>IF('1. Abrechnungszeitraum'!E26="","",'1. Abrechnungszeitraum'!E26*24)</f>
        <v/>
      </c>
      <c r="CS6" s="89" t="str">
        <f>IF('1. Abrechnungszeitraum'!F26="","",'1. Abrechnungszeitraum'!F26*24)</f>
        <v/>
      </c>
      <c r="CT6" s="89" t="str">
        <f>IF('1. Abrechnungszeitraum'!G26="","",'1. Abrechnungszeitraum'!G26*24)</f>
        <v/>
      </c>
      <c r="CU6" s="89" t="str">
        <f>IF('1. Abrechnungszeitraum'!H26="","",'1. Abrechnungszeitraum'!H26*24)</f>
        <v/>
      </c>
      <c r="CV6" s="89" t="str">
        <f>IF('1. Abrechnungszeitraum'!I26="","",'1. Abrechnungszeitraum'!I26*24)</f>
        <v/>
      </c>
      <c r="CW6" s="89" t="str">
        <f>IF('1. Abrechnungszeitraum'!J26="","",'1. Abrechnungszeitraum'!J26*24)</f>
        <v/>
      </c>
      <c r="CX6" s="89" t="str">
        <f>IF('1. Abrechnungszeitraum'!K26="","",'1. Abrechnungszeitraum'!K26*24)</f>
        <v/>
      </c>
      <c r="CY6" s="89" t="str">
        <f>IF('1. Abrechnungszeitraum'!L26="","",'1. Abrechnungszeitraum'!L26*24)</f>
        <v/>
      </c>
      <c r="CZ6" s="89" t="str">
        <f>IF('1. Abrechnungszeitraum'!M26="","",'1. Abrechnungszeitraum'!M26*24)</f>
        <v/>
      </c>
      <c r="DA6" s="89" t="str">
        <f>IF('1. Abrechnungszeitraum'!N26="","",'1. Abrechnungszeitraum'!N26*24)</f>
        <v/>
      </c>
      <c r="DB6" s="89" t="str">
        <f>IF('1. Abrechnungszeitraum'!O26="","",'1. Abrechnungszeitraum'!O26*24)</f>
        <v/>
      </c>
      <c r="DC6" s="89" t="str">
        <f>IF('1. Abrechnungszeitraum'!P26="","",'1. Abrechnungszeitraum'!P26*24)</f>
        <v/>
      </c>
      <c r="DD6" s="89" t="str">
        <f>IF('1. Abrechnungszeitraum'!Q26="","",'1. Abrechnungszeitraum'!Q26*24)</f>
        <v/>
      </c>
      <c r="DE6" s="89" t="str">
        <f>IF('1. Abrechnungszeitraum'!R26="","",'1. Abrechnungszeitraum'!R26*24)</f>
        <v/>
      </c>
      <c r="DF6" s="89" t="str">
        <f>IF('1. Abrechnungszeitraum'!S26="","",'1. Abrechnungszeitraum'!S26*24)</f>
        <v/>
      </c>
      <c r="DG6" s="89" t="str">
        <f>IF('1. Abrechnungszeitraum'!T26="","",'1. Abrechnungszeitraum'!T26*24)</f>
        <v/>
      </c>
      <c r="DH6" s="89" t="str">
        <f>IF('1. Abrechnungszeitraum'!U26="","",'1. Abrechnungszeitraum'!U26*24)</f>
        <v/>
      </c>
      <c r="DI6" s="89" t="str">
        <f>IF('1. Abrechnungszeitraum'!V26="","",'1. Abrechnungszeitraum'!V26*24)</f>
        <v/>
      </c>
      <c r="DJ6" s="89" t="str">
        <f>IF('1. Abrechnungszeitraum'!W26="","",'1. Abrechnungszeitraum'!W26*24)</f>
        <v/>
      </c>
      <c r="DK6" s="89" t="str">
        <f>IF('1. Abrechnungszeitraum'!X26="","",'1. Abrechnungszeitraum'!X26*24)</f>
        <v/>
      </c>
      <c r="DL6" s="89" t="str">
        <f>IF('1. Abrechnungszeitraum'!Y26="","",'1. Abrechnungszeitraum'!Y26*24)</f>
        <v/>
      </c>
      <c r="DM6" s="89" t="str">
        <f>IF('1. Abrechnungszeitraum'!Z26="","",'1. Abrechnungszeitraum'!Z26*24)</f>
        <v/>
      </c>
      <c r="DN6" s="89" t="str">
        <f>IF('1. Abrechnungszeitraum'!AA26="","",'1. Abrechnungszeitraum'!AA26*24)</f>
        <v/>
      </c>
      <c r="DO6" s="89" t="str">
        <f>IF('1. Abrechnungszeitraum'!AB26="","",'1. Abrechnungszeitraum'!AB26*24)</f>
        <v/>
      </c>
      <c r="DP6" s="89" t="str">
        <f>IF('1. Abrechnungszeitraum'!AC26="","",'1. Abrechnungszeitraum'!AC26*24)</f>
        <v/>
      </c>
      <c r="DQ6" s="89" t="str">
        <f>IF('1. Abrechnungszeitraum'!AD26="","",'1. Abrechnungszeitraum'!AD26*24)</f>
        <v/>
      </c>
      <c r="DR6" s="89" t="str">
        <f>IF('1. Abrechnungszeitraum'!AE26="","",'1. Abrechnungszeitraum'!AE26*24)</f>
        <v/>
      </c>
      <c r="DS6" s="89" t="str">
        <f>IF('1. Abrechnungszeitraum'!AF26="","",'1. Abrechnungszeitraum'!AF26*24)</f>
        <v/>
      </c>
      <c r="DT6" s="89" t="str">
        <f>IF('1. Abrechnungszeitraum'!B32="","",'1. Abrechnungszeitraum'!B32*24)</f>
        <v/>
      </c>
      <c r="DU6" s="89" t="str">
        <f>IF('1. Abrechnungszeitraum'!C32="","",'1. Abrechnungszeitraum'!C32*24)</f>
        <v/>
      </c>
      <c r="DV6" s="89" t="str">
        <f>IF('1. Abrechnungszeitraum'!D32="","",'1. Abrechnungszeitraum'!D32*24)</f>
        <v/>
      </c>
      <c r="DW6" s="89" t="str">
        <f>IF('1. Abrechnungszeitraum'!E32="","",'1. Abrechnungszeitraum'!E32*24)</f>
        <v/>
      </c>
      <c r="DX6" s="89" t="str">
        <f>IF('1. Abrechnungszeitraum'!F32="","",'1. Abrechnungszeitraum'!F32*24)</f>
        <v/>
      </c>
      <c r="DY6" s="89" t="str">
        <f>IF('1. Abrechnungszeitraum'!G32="","",'1. Abrechnungszeitraum'!G32*24)</f>
        <v/>
      </c>
      <c r="DZ6" s="89" t="str">
        <f>IF('1. Abrechnungszeitraum'!H32="","",'1. Abrechnungszeitraum'!H32*24)</f>
        <v/>
      </c>
      <c r="EA6" s="89" t="str">
        <f>IF('1. Abrechnungszeitraum'!I32="","",'1. Abrechnungszeitraum'!I32*24)</f>
        <v/>
      </c>
      <c r="EB6" s="89" t="str">
        <f>IF('1. Abrechnungszeitraum'!J32="","",'1. Abrechnungszeitraum'!J32*24)</f>
        <v/>
      </c>
      <c r="EC6" s="89" t="str">
        <f>IF('1. Abrechnungszeitraum'!K32="","",'1. Abrechnungszeitraum'!K32*24)</f>
        <v/>
      </c>
      <c r="ED6" s="89" t="str">
        <f>IF('1. Abrechnungszeitraum'!L32="","",'1. Abrechnungszeitraum'!L32*24)</f>
        <v/>
      </c>
      <c r="EE6" s="89" t="str">
        <f>IF('1. Abrechnungszeitraum'!M32="","",'1. Abrechnungszeitraum'!M32*24)</f>
        <v/>
      </c>
      <c r="EF6" s="89" t="str">
        <f>IF('1. Abrechnungszeitraum'!N32="","",'1. Abrechnungszeitraum'!N32*24)</f>
        <v/>
      </c>
      <c r="EG6" s="89" t="str">
        <f>IF('1. Abrechnungszeitraum'!O32="","",'1. Abrechnungszeitraum'!O32*24)</f>
        <v/>
      </c>
      <c r="EH6" s="89" t="str">
        <f>IF('1. Abrechnungszeitraum'!P32="","",'1. Abrechnungszeitraum'!P32*24)</f>
        <v/>
      </c>
      <c r="EI6" s="89" t="str">
        <f>IF('1. Abrechnungszeitraum'!Q32="","",'1. Abrechnungszeitraum'!Q32*24)</f>
        <v/>
      </c>
      <c r="EJ6" s="89" t="str">
        <f>IF('1. Abrechnungszeitraum'!R32="","",'1. Abrechnungszeitraum'!R32*24)</f>
        <v/>
      </c>
      <c r="EK6" s="89" t="str">
        <f>IF('1. Abrechnungszeitraum'!S32="","",'1. Abrechnungszeitraum'!S32*24)</f>
        <v/>
      </c>
      <c r="EL6" s="89" t="str">
        <f>IF('1. Abrechnungszeitraum'!T32="","",'1. Abrechnungszeitraum'!T32*24)</f>
        <v/>
      </c>
      <c r="EM6" s="89" t="str">
        <f>IF('1. Abrechnungszeitraum'!U32="","",'1. Abrechnungszeitraum'!U32*24)</f>
        <v/>
      </c>
      <c r="EN6" s="89" t="str">
        <f>IF('1. Abrechnungszeitraum'!V32="","",'1. Abrechnungszeitraum'!V32*24)</f>
        <v/>
      </c>
      <c r="EO6" s="89" t="str">
        <f>IF('1. Abrechnungszeitraum'!W32="","",'1. Abrechnungszeitraum'!W32*24)</f>
        <v/>
      </c>
      <c r="EP6" s="89" t="str">
        <f>IF('1. Abrechnungszeitraum'!X32="","",'1. Abrechnungszeitraum'!X32*24)</f>
        <v/>
      </c>
      <c r="EQ6" s="89" t="str">
        <f>IF('1. Abrechnungszeitraum'!Y32="","",'1. Abrechnungszeitraum'!Y32*24)</f>
        <v/>
      </c>
      <c r="ER6" s="89" t="str">
        <f>IF('1. Abrechnungszeitraum'!Z32="","",'1. Abrechnungszeitraum'!Z32*24)</f>
        <v/>
      </c>
      <c r="ES6" s="89" t="str">
        <f>IF('1. Abrechnungszeitraum'!AA32="","",'1. Abrechnungszeitraum'!AA32*24)</f>
        <v/>
      </c>
      <c r="ET6" s="89" t="str">
        <f>IF('1. Abrechnungszeitraum'!AB32="","",'1. Abrechnungszeitraum'!AB32*24)</f>
        <v/>
      </c>
      <c r="EU6" s="89" t="str">
        <f>IF('1. Abrechnungszeitraum'!AC32="","",'1. Abrechnungszeitraum'!AC32*24)</f>
        <v/>
      </c>
      <c r="EV6" s="89" t="str">
        <f>IF('1. Abrechnungszeitraum'!AD32="","",'1. Abrechnungszeitraum'!AD32*24)</f>
        <v/>
      </c>
      <c r="EW6" s="89" t="str">
        <f>IF('1. Abrechnungszeitraum'!AE32="","",'1. Abrechnungszeitraum'!AE32*24)</f>
        <v/>
      </c>
      <c r="EX6" s="89" t="str">
        <f>IF('1. Abrechnungszeitraum'!B38="","",'1. Abrechnungszeitraum'!B38*24)</f>
        <v/>
      </c>
      <c r="EY6" s="89" t="str">
        <f>IF('1. Abrechnungszeitraum'!C38="","",'1. Abrechnungszeitraum'!C38*24)</f>
        <v/>
      </c>
      <c r="EZ6" s="89" t="str">
        <f>IF('1. Abrechnungszeitraum'!D38="","",'1. Abrechnungszeitraum'!D38*24)</f>
        <v/>
      </c>
      <c r="FA6" s="89" t="str">
        <f>IF('1. Abrechnungszeitraum'!E38="","",'1. Abrechnungszeitraum'!E38*24)</f>
        <v/>
      </c>
      <c r="FB6" s="89" t="str">
        <f>IF('1. Abrechnungszeitraum'!F38="","",'1. Abrechnungszeitraum'!F38*24)</f>
        <v/>
      </c>
      <c r="FC6" s="89" t="str">
        <f>IF('1. Abrechnungszeitraum'!G38="","",'1. Abrechnungszeitraum'!G38*24)</f>
        <v/>
      </c>
      <c r="FD6" s="89" t="str">
        <f>IF('1. Abrechnungszeitraum'!H38="","",'1. Abrechnungszeitraum'!H38*24)</f>
        <v/>
      </c>
      <c r="FE6" s="89" t="str">
        <f>IF('1. Abrechnungszeitraum'!I38="","",'1. Abrechnungszeitraum'!I38*24)</f>
        <v/>
      </c>
      <c r="FF6" s="89" t="str">
        <f>IF('1. Abrechnungszeitraum'!J38="","",'1. Abrechnungszeitraum'!J38*24)</f>
        <v/>
      </c>
      <c r="FG6" s="89" t="str">
        <f>IF('1. Abrechnungszeitraum'!K38="","",'1. Abrechnungszeitraum'!K38*24)</f>
        <v/>
      </c>
      <c r="FH6" s="89" t="str">
        <f>IF('1. Abrechnungszeitraum'!L38="","",'1. Abrechnungszeitraum'!L38*24)</f>
        <v/>
      </c>
      <c r="FI6" s="89" t="str">
        <f>IF('1. Abrechnungszeitraum'!M38="","",'1. Abrechnungszeitraum'!M38*24)</f>
        <v/>
      </c>
      <c r="FJ6" s="89" t="str">
        <f>IF('1. Abrechnungszeitraum'!N38="","",'1. Abrechnungszeitraum'!N38*24)</f>
        <v/>
      </c>
      <c r="FK6" s="89" t="str">
        <f>IF('1. Abrechnungszeitraum'!O38="","",'1. Abrechnungszeitraum'!O38*24)</f>
        <v/>
      </c>
      <c r="FL6" s="89" t="str">
        <f>IF('1. Abrechnungszeitraum'!P38="","",'1. Abrechnungszeitraum'!P38*24)</f>
        <v/>
      </c>
      <c r="FM6" s="89" t="str">
        <f>IF('1. Abrechnungszeitraum'!Q38="","",'1. Abrechnungszeitraum'!Q38*24)</f>
        <v/>
      </c>
      <c r="FN6" s="89" t="str">
        <f>IF('1. Abrechnungszeitraum'!R38="","",'1. Abrechnungszeitraum'!R38*24)</f>
        <v/>
      </c>
      <c r="FO6" s="89" t="str">
        <f>IF('1. Abrechnungszeitraum'!S38="","",'1. Abrechnungszeitraum'!S38*24)</f>
        <v/>
      </c>
      <c r="FP6" s="89" t="str">
        <f>IF('1. Abrechnungszeitraum'!T38="","",'1. Abrechnungszeitraum'!T38*24)</f>
        <v/>
      </c>
      <c r="FQ6" s="89" t="str">
        <f>IF('1. Abrechnungszeitraum'!U38="","",'1. Abrechnungszeitraum'!U38*24)</f>
        <v/>
      </c>
      <c r="FR6" s="89" t="str">
        <f>IF('1. Abrechnungszeitraum'!V38="","",'1. Abrechnungszeitraum'!V38*24)</f>
        <v/>
      </c>
      <c r="FS6" s="89" t="str">
        <f>IF('1. Abrechnungszeitraum'!W38="","",'1. Abrechnungszeitraum'!W38*24)</f>
        <v/>
      </c>
      <c r="FT6" s="89" t="str">
        <f>IF('1. Abrechnungszeitraum'!X38="","",'1. Abrechnungszeitraum'!X38*24)</f>
        <v/>
      </c>
      <c r="FU6" s="89" t="str">
        <f>IF('1. Abrechnungszeitraum'!Y38="","",'1. Abrechnungszeitraum'!Y38*24)</f>
        <v/>
      </c>
      <c r="FV6" s="89" t="str">
        <f>IF('1. Abrechnungszeitraum'!Z38="","",'1. Abrechnungszeitraum'!Z38*24)</f>
        <v/>
      </c>
      <c r="FW6" s="89" t="str">
        <f>IF('1. Abrechnungszeitraum'!AA38="","",'1. Abrechnungszeitraum'!AA38*24)</f>
        <v/>
      </c>
      <c r="FX6" s="89" t="str">
        <f>IF('1. Abrechnungszeitraum'!AB38="","",'1. Abrechnungszeitraum'!AB38*24)</f>
        <v/>
      </c>
      <c r="FY6" s="89" t="str">
        <f>IF('1. Abrechnungszeitraum'!AC38="","",'1. Abrechnungszeitraum'!AC38*24)</f>
        <v/>
      </c>
      <c r="FZ6" s="89" t="str">
        <f>IF('1. Abrechnungszeitraum'!AD38="","",'1. Abrechnungszeitraum'!AD38*24)</f>
        <v/>
      </c>
      <c r="GA6" s="89" t="str">
        <f>IF('1. Abrechnungszeitraum'!AE38="","",'1. Abrechnungszeitraum'!AE38*24)</f>
        <v/>
      </c>
      <c r="GB6" s="89" t="str">
        <f>IF('1. Abrechnungszeitraum'!AF38="","",'1. Abrechnungszeitraum'!AF38*24)</f>
        <v/>
      </c>
      <c r="GC6" s="90">
        <f>SUM(B6:GB6)</f>
        <v>0</v>
      </c>
      <c r="GD6" s="101">
        <f>'1. Abrechnungszeitraum'!AE2</f>
        <v>0</v>
      </c>
      <c r="GE6" s="99"/>
      <c r="GF6" s="98"/>
      <c r="GG6" s="98"/>
    </row>
    <row r="7" spans="1:189">
      <c r="A7" s="32"/>
      <c r="GE7" s="99"/>
      <c r="GF7" s="35"/>
      <c r="GG7" s="35"/>
    </row>
    <row r="8" spans="1:189">
      <c r="A8" s="33"/>
      <c r="GE8" s="99"/>
      <c r="GF8" s="98"/>
      <c r="GG8" s="98"/>
    </row>
    <row r="9" spans="1:189" s="27" customFormat="1">
      <c r="A9" s="94" t="s">
        <v>80</v>
      </c>
      <c r="B9" s="92">
        <f t="shared" ref="B9:AG9" si="6">WEEKDAY(B10)</f>
        <v>4</v>
      </c>
      <c r="C9" s="92">
        <f t="shared" si="6"/>
        <v>5</v>
      </c>
      <c r="D9" s="92">
        <f t="shared" si="6"/>
        <v>6</v>
      </c>
      <c r="E9" s="92">
        <f t="shared" si="6"/>
        <v>7</v>
      </c>
      <c r="F9" s="92">
        <f t="shared" si="6"/>
        <v>1</v>
      </c>
      <c r="G9" s="92">
        <f t="shared" si="6"/>
        <v>2</v>
      </c>
      <c r="H9" s="92">
        <f t="shared" si="6"/>
        <v>3</v>
      </c>
      <c r="I9" s="92">
        <f t="shared" si="6"/>
        <v>4</v>
      </c>
      <c r="J9" s="92">
        <f t="shared" si="6"/>
        <v>5</v>
      </c>
      <c r="K9" s="92">
        <f t="shared" si="6"/>
        <v>6</v>
      </c>
      <c r="L9" s="92">
        <f t="shared" si="6"/>
        <v>7</v>
      </c>
      <c r="M9" s="92">
        <f t="shared" si="6"/>
        <v>1</v>
      </c>
      <c r="N9" s="92">
        <f t="shared" si="6"/>
        <v>2</v>
      </c>
      <c r="O9" s="92">
        <f t="shared" si="6"/>
        <v>3</v>
      </c>
      <c r="P9" s="92">
        <f t="shared" si="6"/>
        <v>4</v>
      </c>
      <c r="Q9" s="92">
        <f t="shared" si="6"/>
        <v>5</v>
      </c>
      <c r="R9" s="92">
        <f t="shared" si="6"/>
        <v>6</v>
      </c>
      <c r="S9" s="92">
        <f t="shared" si="6"/>
        <v>7</v>
      </c>
      <c r="T9" s="92">
        <f t="shared" si="6"/>
        <v>1</v>
      </c>
      <c r="U9" s="92">
        <f t="shared" si="6"/>
        <v>2</v>
      </c>
      <c r="V9" s="92">
        <f t="shared" si="6"/>
        <v>3</v>
      </c>
      <c r="W9" s="92">
        <f t="shared" si="6"/>
        <v>4</v>
      </c>
      <c r="X9" s="92">
        <f t="shared" si="6"/>
        <v>5</v>
      </c>
      <c r="Y9" s="92">
        <f t="shared" si="6"/>
        <v>6</v>
      </c>
      <c r="Z9" s="92">
        <f t="shared" si="6"/>
        <v>7</v>
      </c>
      <c r="AA9" s="92">
        <f t="shared" si="6"/>
        <v>1</v>
      </c>
      <c r="AB9" s="92">
        <f t="shared" si="6"/>
        <v>2</v>
      </c>
      <c r="AC9" s="92">
        <f t="shared" si="6"/>
        <v>3</v>
      </c>
      <c r="AD9" s="92">
        <f t="shared" si="6"/>
        <v>4</v>
      </c>
      <c r="AE9" s="92">
        <f t="shared" si="6"/>
        <v>5</v>
      </c>
      <c r="AF9" s="92">
        <f t="shared" si="6"/>
        <v>6</v>
      </c>
      <c r="AG9" s="92">
        <f t="shared" si="6"/>
        <v>7</v>
      </c>
      <c r="AH9" s="92">
        <f t="shared" ref="AH9:BM9" si="7">WEEKDAY(AH10)</f>
        <v>1</v>
      </c>
      <c r="AI9" s="92">
        <f t="shared" si="7"/>
        <v>2</v>
      </c>
      <c r="AJ9" s="92">
        <f t="shared" si="7"/>
        <v>3</v>
      </c>
      <c r="AK9" s="92">
        <f t="shared" si="7"/>
        <v>4</v>
      </c>
      <c r="AL9" s="92">
        <f t="shared" si="7"/>
        <v>5</v>
      </c>
      <c r="AM9" s="92">
        <f t="shared" si="7"/>
        <v>6</v>
      </c>
      <c r="AN9" s="92">
        <f t="shared" si="7"/>
        <v>7</v>
      </c>
      <c r="AO9" s="92">
        <f t="shared" si="7"/>
        <v>1</v>
      </c>
      <c r="AP9" s="92">
        <f t="shared" si="7"/>
        <v>2</v>
      </c>
      <c r="AQ9" s="92">
        <f t="shared" si="7"/>
        <v>3</v>
      </c>
      <c r="AR9" s="92">
        <f t="shared" si="7"/>
        <v>4</v>
      </c>
      <c r="AS9" s="92">
        <f t="shared" si="7"/>
        <v>5</v>
      </c>
      <c r="AT9" s="92">
        <f t="shared" si="7"/>
        <v>6</v>
      </c>
      <c r="AU9" s="92">
        <f t="shared" si="7"/>
        <v>7</v>
      </c>
      <c r="AV9" s="92">
        <f t="shared" si="7"/>
        <v>1</v>
      </c>
      <c r="AW9" s="92">
        <f t="shared" si="7"/>
        <v>2</v>
      </c>
      <c r="AX9" s="92">
        <f t="shared" si="7"/>
        <v>3</v>
      </c>
      <c r="AY9" s="92">
        <f t="shared" si="7"/>
        <v>4</v>
      </c>
      <c r="AZ9" s="92">
        <f t="shared" si="7"/>
        <v>5</v>
      </c>
      <c r="BA9" s="92">
        <f t="shared" si="7"/>
        <v>6</v>
      </c>
      <c r="BB9" s="92">
        <f t="shared" si="7"/>
        <v>7</v>
      </c>
      <c r="BC9" s="92">
        <f t="shared" si="7"/>
        <v>1</v>
      </c>
      <c r="BD9" s="92">
        <f t="shared" si="7"/>
        <v>2</v>
      </c>
      <c r="BE9" s="92">
        <f t="shared" si="7"/>
        <v>3</v>
      </c>
      <c r="BF9" s="92">
        <f t="shared" si="7"/>
        <v>4</v>
      </c>
      <c r="BG9" s="92">
        <f t="shared" si="7"/>
        <v>5</v>
      </c>
      <c r="BH9" s="92">
        <f t="shared" si="7"/>
        <v>6</v>
      </c>
      <c r="BI9" s="92">
        <f t="shared" si="7"/>
        <v>7</v>
      </c>
      <c r="BJ9" s="92">
        <f t="shared" si="7"/>
        <v>1</v>
      </c>
      <c r="BK9" s="92">
        <f t="shared" si="7"/>
        <v>2</v>
      </c>
      <c r="BL9" s="92">
        <f t="shared" si="7"/>
        <v>3</v>
      </c>
      <c r="BM9" s="92">
        <f t="shared" si="7"/>
        <v>4</v>
      </c>
      <c r="BN9" s="92">
        <f t="shared" ref="BN9:CS9" si="8">WEEKDAY(BN10)</f>
        <v>5</v>
      </c>
      <c r="BO9" s="92">
        <f t="shared" si="8"/>
        <v>6</v>
      </c>
      <c r="BP9" s="92">
        <f t="shared" si="8"/>
        <v>7</v>
      </c>
      <c r="BQ9" s="92">
        <f t="shared" si="8"/>
        <v>1</v>
      </c>
      <c r="BR9" s="92">
        <f t="shared" si="8"/>
        <v>2</v>
      </c>
      <c r="BS9" s="92">
        <f t="shared" si="8"/>
        <v>3</v>
      </c>
      <c r="BT9" s="92">
        <f t="shared" si="8"/>
        <v>4</v>
      </c>
      <c r="BU9" s="92">
        <f t="shared" si="8"/>
        <v>5</v>
      </c>
      <c r="BV9" s="92">
        <f t="shared" si="8"/>
        <v>6</v>
      </c>
      <c r="BW9" s="92">
        <f t="shared" si="8"/>
        <v>7</v>
      </c>
      <c r="BX9" s="92">
        <f t="shared" si="8"/>
        <v>1</v>
      </c>
      <c r="BY9" s="92">
        <f t="shared" si="8"/>
        <v>2</v>
      </c>
      <c r="BZ9" s="92">
        <f t="shared" si="8"/>
        <v>3</v>
      </c>
      <c r="CA9" s="92">
        <f t="shared" si="8"/>
        <v>4</v>
      </c>
      <c r="CB9" s="92">
        <f t="shared" si="8"/>
        <v>5</v>
      </c>
      <c r="CC9" s="92">
        <f t="shared" si="8"/>
        <v>6</v>
      </c>
      <c r="CD9" s="92">
        <f t="shared" si="8"/>
        <v>7</v>
      </c>
      <c r="CE9" s="92">
        <f t="shared" si="8"/>
        <v>1</v>
      </c>
      <c r="CF9" s="92">
        <f t="shared" si="8"/>
        <v>2</v>
      </c>
      <c r="CG9" s="92">
        <f t="shared" si="8"/>
        <v>3</v>
      </c>
      <c r="CH9" s="92">
        <f t="shared" si="8"/>
        <v>4</v>
      </c>
      <c r="CI9" s="92">
        <f t="shared" si="8"/>
        <v>5</v>
      </c>
      <c r="CJ9" s="92">
        <f t="shared" si="8"/>
        <v>6</v>
      </c>
      <c r="CK9" s="92">
        <f t="shared" si="8"/>
        <v>7</v>
      </c>
      <c r="CL9" s="92">
        <f t="shared" si="8"/>
        <v>1</v>
      </c>
      <c r="CM9" s="92">
        <f t="shared" si="8"/>
        <v>2</v>
      </c>
      <c r="CN9" s="92">
        <f t="shared" si="8"/>
        <v>3</v>
      </c>
      <c r="CO9" s="92">
        <f t="shared" si="8"/>
        <v>4</v>
      </c>
      <c r="CP9" s="92">
        <f t="shared" si="8"/>
        <v>5</v>
      </c>
      <c r="CQ9" s="92">
        <f t="shared" si="8"/>
        <v>6</v>
      </c>
      <c r="CR9" s="92">
        <f t="shared" si="8"/>
        <v>7</v>
      </c>
      <c r="CS9" s="92">
        <f t="shared" si="8"/>
        <v>1</v>
      </c>
      <c r="CT9" s="92">
        <f t="shared" ref="CT9:DY9" si="9">WEEKDAY(CT10)</f>
        <v>2</v>
      </c>
      <c r="CU9" s="92">
        <f t="shared" si="9"/>
        <v>3</v>
      </c>
      <c r="CV9" s="92">
        <f t="shared" si="9"/>
        <v>4</v>
      </c>
      <c r="CW9" s="92">
        <f t="shared" si="9"/>
        <v>5</v>
      </c>
      <c r="CX9" s="92">
        <f t="shared" si="9"/>
        <v>6</v>
      </c>
      <c r="CY9" s="92">
        <f t="shared" si="9"/>
        <v>7</v>
      </c>
      <c r="CZ9" s="92">
        <f t="shared" si="9"/>
        <v>1</v>
      </c>
      <c r="DA9" s="92">
        <f t="shared" si="9"/>
        <v>2</v>
      </c>
      <c r="DB9" s="92">
        <f t="shared" si="9"/>
        <v>3</v>
      </c>
      <c r="DC9" s="92">
        <f t="shared" si="9"/>
        <v>4</v>
      </c>
      <c r="DD9" s="92">
        <f t="shared" si="9"/>
        <v>5</v>
      </c>
      <c r="DE9" s="92">
        <f t="shared" si="9"/>
        <v>6</v>
      </c>
      <c r="DF9" s="92">
        <f t="shared" si="9"/>
        <v>7</v>
      </c>
      <c r="DG9" s="92">
        <f t="shared" si="9"/>
        <v>1</v>
      </c>
      <c r="DH9" s="92">
        <f t="shared" si="9"/>
        <v>2</v>
      </c>
      <c r="DI9" s="92">
        <f t="shared" si="9"/>
        <v>3</v>
      </c>
      <c r="DJ9" s="92">
        <f t="shared" si="9"/>
        <v>4</v>
      </c>
      <c r="DK9" s="92">
        <f t="shared" si="9"/>
        <v>5</v>
      </c>
      <c r="DL9" s="92">
        <f t="shared" si="9"/>
        <v>6</v>
      </c>
      <c r="DM9" s="92">
        <f t="shared" si="9"/>
        <v>7</v>
      </c>
      <c r="DN9" s="92">
        <f t="shared" si="9"/>
        <v>1</v>
      </c>
      <c r="DO9" s="92">
        <f t="shared" si="9"/>
        <v>2</v>
      </c>
      <c r="DP9" s="92">
        <f t="shared" si="9"/>
        <v>3</v>
      </c>
      <c r="DQ9" s="92">
        <f t="shared" si="9"/>
        <v>4</v>
      </c>
      <c r="DR9" s="92">
        <f t="shared" si="9"/>
        <v>5</v>
      </c>
      <c r="DS9" s="92">
        <f t="shared" si="9"/>
        <v>6</v>
      </c>
      <c r="DT9" s="92">
        <f t="shared" si="9"/>
        <v>7</v>
      </c>
      <c r="DU9" s="92">
        <f t="shared" si="9"/>
        <v>1</v>
      </c>
      <c r="DV9" s="92">
        <f t="shared" si="9"/>
        <v>2</v>
      </c>
      <c r="DW9" s="92">
        <f t="shared" si="9"/>
        <v>3</v>
      </c>
      <c r="DX9" s="92">
        <f t="shared" si="9"/>
        <v>4</v>
      </c>
      <c r="DY9" s="92">
        <f t="shared" si="9"/>
        <v>5</v>
      </c>
      <c r="DZ9" s="92">
        <f t="shared" ref="DZ9:FE9" si="10">WEEKDAY(DZ10)</f>
        <v>6</v>
      </c>
      <c r="EA9" s="92">
        <f t="shared" si="10"/>
        <v>7</v>
      </c>
      <c r="EB9" s="92">
        <f t="shared" si="10"/>
        <v>1</v>
      </c>
      <c r="EC9" s="92">
        <f t="shared" si="10"/>
        <v>2</v>
      </c>
      <c r="ED9" s="92">
        <f t="shared" si="10"/>
        <v>3</v>
      </c>
      <c r="EE9" s="92">
        <f t="shared" si="10"/>
        <v>4</v>
      </c>
      <c r="EF9" s="92">
        <f t="shared" si="10"/>
        <v>5</v>
      </c>
      <c r="EG9" s="92">
        <f t="shared" si="10"/>
        <v>6</v>
      </c>
      <c r="EH9" s="92">
        <f t="shared" si="10"/>
        <v>7</v>
      </c>
      <c r="EI9" s="92">
        <f t="shared" si="10"/>
        <v>1</v>
      </c>
      <c r="EJ9" s="92">
        <f t="shared" si="10"/>
        <v>2</v>
      </c>
      <c r="EK9" s="92">
        <f t="shared" si="10"/>
        <v>3</v>
      </c>
      <c r="EL9" s="92">
        <f t="shared" si="10"/>
        <v>4</v>
      </c>
      <c r="EM9" s="92">
        <f t="shared" si="10"/>
        <v>5</v>
      </c>
      <c r="EN9" s="92">
        <f t="shared" si="10"/>
        <v>6</v>
      </c>
      <c r="EO9" s="92">
        <f t="shared" si="10"/>
        <v>7</v>
      </c>
      <c r="EP9" s="92">
        <f t="shared" si="10"/>
        <v>1</v>
      </c>
      <c r="EQ9" s="92">
        <f t="shared" si="10"/>
        <v>2</v>
      </c>
      <c r="ER9" s="92">
        <f t="shared" si="10"/>
        <v>3</v>
      </c>
      <c r="ES9" s="92">
        <f t="shared" si="10"/>
        <v>4</v>
      </c>
      <c r="ET9" s="92">
        <f t="shared" si="10"/>
        <v>5</v>
      </c>
      <c r="EU9" s="92">
        <f t="shared" si="10"/>
        <v>6</v>
      </c>
      <c r="EV9" s="92">
        <f t="shared" si="10"/>
        <v>7</v>
      </c>
      <c r="EW9" s="92">
        <f t="shared" si="10"/>
        <v>1</v>
      </c>
      <c r="EX9" s="92">
        <f t="shared" si="10"/>
        <v>2</v>
      </c>
      <c r="EY9" s="92">
        <f t="shared" si="10"/>
        <v>3</v>
      </c>
      <c r="EZ9" s="92">
        <f t="shared" si="10"/>
        <v>4</v>
      </c>
      <c r="FA9" s="92">
        <f t="shared" si="10"/>
        <v>5</v>
      </c>
      <c r="FB9" s="92">
        <f t="shared" si="10"/>
        <v>6</v>
      </c>
      <c r="FC9" s="92">
        <f t="shared" si="10"/>
        <v>7</v>
      </c>
      <c r="FD9" s="92">
        <f t="shared" si="10"/>
        <v>1</v>
      </c>
      <c r="FE9" s="92">
        <f t="shared" si="10"/>
        <v>2</v>
      </c>
      <c r="FF9" s="92">
        <f t="shared" ref="FF9:GB9" si="11">WEEKDAY(FF10)</f>
        <v>3</v>
      </c>
      <c r="FG9" s="92">
        <f t="shared" si="11"/>
        <v>4</v>
      </c>
      <c r="FH9" s="92">
        <f t="shared" si="11"/>
        <v>5</v>
      </c>
      <c r="FI9" s="92">
        <f t="shared" si="11"/>
        <v>6</v>
      </c>
      <c r="FJ9" s="92">
        <f t="shared" si="11"/>
        <v>7</v>
      </c>
      <c r="FK9" s="92">
        <f t="shared" si="11"/>
        <v>1</v>
      </c>
      <c r="FL9" s="92">
        <f t="shared" si="11"/>
        <v>2</v>
      </c>
      <c r="FM9" s="92">
        <f t="shared" si="11"/>
        <v>3</v>
      </c>
      <c r="FN9" s="92">
        <f t="shared" si="11"/>
        <v>4</v>
      </c>
      <c r="FO9" s="92">
        <f t="shared" si="11"/>
        <v>5</v>
      </c>
      <c r="FP9" s="92">
        <f t="shared" si="11"/>
        <v>6</v>
      </c>
      <c r="FQ9" s="92">
        <f t="shared" si="11"/>
        <v>7</v>
      </c>
      <c r="FR9" s="92">
        <f t="shared" si="11"/>
        <v>1</v>
      </c>
      <c r="FS9" s="92">
        <f t="shared" si="11"/>
        <v>2</v>
      </c>
      <c r="FT9" s="92">
        <f t="shared" si="11"/>
        <v>3</v>
      </c>
      <c r="FU9" s="92">
        <f t="shared" si="11"/>
        <v>4</v>
      </c>
      <c r="FV9" s="92">
        <f t="shared" si="11"/>
        <v>5</v>
      </c>
      <c r="FW9" s="92">
        <f t="shared" si="11"/>
        <v>6</v>
      </c>
      <c r="FX9" s="92">
        <f t="shared" si="11"/>
        <v>7</v>
      </c>
      <c r="FY9" s="92">
        <f t="shared" si="11"/>
        <v>1</v>
      </c>
      <c r="FZ9" s="92">
        <f t="shared" si="11"/>
        <v>2</v>
      </c>
      <c r="GA9" s="92">
        <f t="shared" si="11"/>
        <v>3</v>
      </c>
      <c r="GB9" s="92">
        <f t="shared" si="11"/>
        <v>4</v>
      </c>
      <c r="GE9" s="99"/>
      <c r="GF9" s="35"/>
      <c r="GG9" s="35"/>
    </row>
    <row r="10" spans="1:189" s="15" customFormat="1">
      <c r="A10" s="93" t="s">
        <v>60</v>
      </c>
      <c r="B10" s="28">
        <f>GB5+1</f>
        <v>44713</v>
      </c>
      <c r="C10" s="28">
        <f>B10+1</f>
        <v>44714</v>
      </c>
      <c r="D10" s="28">
        <f t="shared" ref="D10:BO10" si="12">C10+1</f>
        <v>44715</v>
      </c>
      <c r="E10" s="28">
        <f t="shared" si="12"/>
        <v>44716</v>
      </c>
      <c r="F10" s="28">
        <f t="shared" si="12"/>
        <v>44717</v>
      </c>
      <c r="G10" s="28">
        <f t="shared" si="12"/>
        <v>44718</v>
      </c>
      <c r="H10" s="28">
        <f t="shared" si="12"/>
        <v>44719</v>
      </c>
      <c r="I10" s="28">
        <f t="shared" si="12"/>
        <v>44720</v>
      </c>
      <c r="J10" s="28">
        <f t="shared" si="12"/>
        <v>44721</v>
      </c>
      <c r="K10" s="28">
        <f t="shared" si="12"/>
        <v>44722</v>
      </c>
      <c r="L10" s="28">
        <f t="shared" si="12"/>
        <v>44723</v>
      </c>
      <c r="M10" s="28">
        <f t="shared" si="12"/>
        <v>44724</v>
      </c>
      <c r="N10" s="28">
        <f t="shared" si="12"/>
        <v>44725</v>
      </c>
      <c r="O10" s="28">
        <f t="shared" si="12"/>
        <v>44726</v>
      </c>
      <c r="P10" s="28">
        <f t="shared" si="12"/>
        <v>44727</v>
      </c>
      <c r="Q10" s="28">
        <f t="shared" si="12"/>
        <v>44728</v>
      </c>
      <c r="R10" s="28">
        <f t="shared" si="12"/>
        <v>44729</v>
      </c>
      <c r="S10" s="28">
        <f t="shared" si="12"/>
        <v>44730</v>
      </c>
      <c r="T10" s="28">
        <f t="shared" si="12"/>
        <v>44731</v>
      </c>
      <c r="U10" s="28">
        <f t="shared" si="12"/>
        <v>44732</v>
      </c>
      <c r="V10" s="28">
        <f t="shared" si="12"/>
        <v>44733</v>
      </c>
      <c r="W10" s="28">
        <f t="shared" si="12"/>
        <v>44734</v>
      </c>
      <c r="X10" s="28">
        <f t="shared" si="12"/>
        <v>44735</v>
      </c>
      <c r="Y10" s="28">
        <f t="shared" si="12"/>
        <v>44736</v>
      </c>
      <c r="Z10" s="28">
        <f t="shared" si="12"/>
        <v>44737</v>
      </c>
      <c r="AA10" s="28">
        <f t="shared" si="12"/>
        <v>44738</v>
      </c>
      <c r="AB10" s="28">
        <f t="shared" si="12"/>
        <v>44739</v>
      </c>
      <c r="AC10" s="28">
        <f t="shared" si="12"/>
        <v>44740</v>
      </c>
      <c r="AD10" s="28">
        <f t="shared" si="12"/>
        <v>44741</v>
      </c>
      <c r="AE10" s="28">
        <f t="shared" si="12"/>
        <v>44742</v>
      </c>
      <c r="AF10" s="28">
        <f t="shared" si="12"/>
        <v>44743</v>
      </c>
      <c r="AG10" s="28">
        <f t="shared" si="12"/>
        <v>44744</v>
      </c>
      <c r="AH10" s="28">
        <f t="shared" si="12"/>
        <v>44745</v>
      </c>
      <c r="AI10" s="28">
        <f t="shared" si="12"/>
        <v>44746</v>
      </c>
      <c r="AJ10" s="28">
        <f t="shared" si="12"/>
        <v>44747</v>
      </c>
      <c r="AK10" s="28">
        <f t="shared" si="12"/>
        <v>44748</v>
      </c>
      <c r="AL10" s="28">
        <f t="shared" si="12"/>
        <v>44749</v>
      </c>
      <c r="AM10" s="28">
        <f t="shared" si="12"/>
        <v>44750</v>
      </c>
      <c r="AN10" s="28">
        <f t="shared" si="12"/>
        <v>44751</v>
      </c>
      <c r="AO10" s="28">
        <f t="shared" si="12"/>
        <v>44752</v>
      </c>
      <c r="AP10" s="28">
        <f t="shared" si="12"/>
        <v>44753</v>
      </c>
      <c r="AQ10" s="28">
        <f t="shared" si="12"/>
        <v>44754</v>
      </c>
      <c r="AR10" s="28">
        <f t="shared" si="12"/>
        <v>44755</v>
      </c>
      <c r="AS10" s="28">
        <f t="shared" si="12"/>
        <v>44756</v>
      </c>
      <c r="AT10" s="28">
        <f t="shared" si="12"/>
        <v>44757</v>
      </c>
      <c r="AU10" s="28">
        <f t="shared" si="12"/>
        <v>44758</v>
      </c>
      <c r="AV10" s="28">
        <f t="shared" si="12"/>
        <v>44759</v>
      </c>
      <c r="AW10" s="28">
        <f t="shared" si="12"/>
        <v>44760</v>
      </c>
      <c r="AX10" s="28">
        <f t="shared" si="12"/>
        <v>44761</v>
      </c>
      <c r="AY10" s="28">
        <f t="shared" si="12"/>
        <v>44762</v>
      </c>
      <c r="AZ10" s="28">
        <f t="shared" si="12"/>
        <v>44763</v>
      </c>
      <c r="BA10" s="28">
        <f t="shared" si="12"/>
        <v>44764</v>
      </c>
      <c r="BB10" s="28">
        <f t="shared" si="12"/>
        <v>44765</v>
      </c>
      <c r="BC10" s="28">
        <f t="shared" si="12"/>
        <v>44766</v>
      </c>
      <c r="BD10" s="28">
        <f t="shared" si="12"/>
        <v>44767</v>
      </c>
      <c r="BE10" s="28">
        <f t="shared" si="12"/>
        <v>44768</v>
      </c>
      <c r="BF10" s="28">
        <f t="shared" si="12"/>
        <v>44769</v>
      </c>
      <c r="BG10" s="28">
        <f t="shared" si="12"/>
        <v>44770</v>
      </c>
      <c r="BH10" s="28">
        <f t="shared" si="12"/>
        <v>44771</v>
      </c>
      <c r="BI10" s="28">
        <f t="shared" si="12"/>
        <v>44772</v>
      </c>
      <c r="BJ10" s="28">
        <f t="shared" si="12"/>
        <v>44773</v>
      </c>
      <c r="BK10" s="28">
        <f t="shared" si="12"/>
        <v>44774</v>
      </c>
      <c r="BL10" s="28">
        <f t="shared" si="12"/>
        <v>44775</v>
      </c>
      <c r="BM10" s="28">
        <f t="shared" si="12"/>
        <v>44776</v>
      </c>
      <c r="BN10" s="28">
        <f t="shared" si="12"/>
        <v>44777</v>
      </c>
      <c r="BO10" s="28">
        <f t="shared" si="12"/>
        <v>44778</v>
      </c>
      <c r="BP10" s="28">
        <f t="shared" ref="BP10:EA10" si="13">BO10+1</f>
        <v>44779</v>
      </c>
      <c r="BQ10" s="28">
        <f t="shared" si="13"/>
        <v>44780</v>
      </c>
      <c r="BR10" s="28">
        <f t="shared" si="13"/>
        <v>44781</v>
      </c>
      <c r="BS10" s="28">
        <f t="shared" si="13"/>
        <v>44782</v>
      </c>
      <c r="BT10" s="28">
        <f t="shared" si="13"/>
        <v>44783</v>
      </c>
      <c r="BU10" s="28">
        <f t="shared" si="13"/>
        <v>44784</v>
      </c>
      <c r="BV10" s="28">
        <f t="shared" si="13"/>
        <v>44785</v>
      </c>
      <c r="BW10" s="28">
        <f t="shared" si="13"/>
        <v>44786</v>
      </c>
      <c r="BX10" s="28">
        <f t="shared" si="13"/>
        <v>44787</v>
      </c>
      <c r="BY10" s="28">
        <f t="shared" si="13"/>
        <v>44788</v>
      </c>
      <c r="BZ10" s="28">
        <f t="shared" si="13"/>
        <v>44789</v>
      </c>
      <c r="CA10" s="28">
        <f t="shared" si="13"/>
        <v>44790</v>
      </c>
      <c r="CB10" s="28">
        <f t="shared" si="13"/>
        <v>44791</v>
      </c>
      <c r="CC10" s="28">
        <f t="shared" si="13"/>
        <v>44792</v>
      </c>
      <c r="CD10" s="28">
        <f t="shared" si="13"/>
        <v>44793</v>
      </c>
      <c r="CE10" s="28">
        <f t="shared" si="13"/>
        <v>44794</v>
      </c>
      <c r="CF10" s="28">
        <f t="shared" si="13"/>
        <v>44795</v>
      </c>
      <c r="CG10" s="28">
        <f t="shared" si="13"/>
        <v>44796</v>
      </c>
      <c r="CH10" s="28">
        <f t="shared" si="13"/>
        <v>44797</v>
      </c>
      <c r="CI10" s="28">
        <f t="shared" si="13"/>
        <v>44798</v>
      </c>
      <c r="CJ10" s="28">
        <f t="shared" si="13"/>
        <v>44799</v>
      </c>
      <c r="CK10" s="28">
        <f t="shared" si="13"/>
        <v>44800</v>
      </c>
      <c r="CL10" s="28">
        <f t="shared" si="13"/>
        <v>44801</v>
      </c>
      <c r="CM10" s="28">
        <f t="shared" si="13"/>
        <v>44802</v>
      </c>
      <c r="CN10" s="28">
        <f t="shared" si="13"/>
        <v>44803</v>
      </c>
      <c r="CO10" s="28">
        <f t="shared" si="13"/>
        <v>44804</v>
      </c>
      <c r="CP10" s="28">
        <f t="shared" si="13"/>
        <v>44805</v>
      </c>
      <c r="CQ10" s="28">
        <f t="shared" si="13"/>
        <v>44806</v>
      </c>
      <c r="CR10" s="28">
        <f t="shared" si="13"/>
        <v>44807</v>
      </c>
      <c r="CS10" s="28">
        <f t="shared" si="13"/>
        <v>44808</v>
      </c>
      <c r="CT10" s="28">
        <f t="shared" si="13"/>
        <v>44809</v>
      </c>
      <c r="CU10" s="28">
        <f t="shared" si="13"/>
        <v>44810</v>
      </c>
      <c r="CV10" s="28">
        <f t="shared" si="13"/>
        <v>44811</v>
      </c>
      <c r="CW10" s="28">
        <f t="shared" si="13"/>
        <v>44812</v>
      </c>
      <c r="CX10" s="28">
        <f t="shared" si="13"/>
        <v>44813</v>
      </c>
      <c r="CY10" s="28">
        <f t="shared" si="13"/>
        <v>44814</v>
      </c>
      <c r="CZ10" s="28">
        <f t="shared" si="13"/>
        <v>44815</v>
      </c>
      <c r="DA10" s="28">
        <f t="shared" si="13"/>
        <v>44816</v>
      </c>
      <c r="DB10" s="28">
        <f t="shared" si="13"/>
        <v>44817</v>
      </c>
      <c r="DC10" s="28">
        <f t="shared" si="13"/>
        <v>44818</v>
      </c>
      <c r="DD10" s="28">
        <f t="shared" si="13"/>
        <v>44819</v>
      </c>
      <c r="DE10" s="28">
        <f t="shared" si="13"/>
        <v>44820</v>
      </c>
      <c r="DF10" s="28">
        <f t="shared" si="13"/>
        <v>44821</v>
      </c>
      <c r="DG10" s="28">
        <f t="shared" si="13"/>
        <v>44822</v>
      </c>
      <c r="DH10" s="28">
        <f t="shared" si="13"/>
        <v>44823</v>
      </c>
      <c r="DI10" s="28">
        <f t="shared" si="13"/>
        <v>44824</v>
      </c>
      <c r="DJ10" s="28">
        <f t="shared" si="13"/>
        <v>44825</v>
      </c>
      <c r="DK10" s="28">
        <f t="shared" si="13"/>
        <v>44826</v>
      </c>
      <c r="DL10" s="28">
        <f t="shared" si="13"/>
        <v>44827</v>
      </c>
      <c r="DM10" s="28">
        <f t="shared" si="13"/>
        <v>44828</v>
      </c>
      <c r="DN10" s="28">
        <f t="shared" si="13"/>
        <v>44829</v>
      </c>
      <c r="DO10" s="28">
        <f t="shared" si="13"/>
        <v>44830</v>
      </c>
      <c r="DP10" s="28">
        <f t="shared" si="13"/>
        <v>44831</v>
      </c>
      <c r="DQ10" s="28">
        <f t="shared" si="13"/>
        <v>44832</v>
      </c>
      <c r="DR10" s="28">
        <f t="shared" si="13"/>
        <v>44833</v>
      </c>
      <c r="DS10" s="28">
        <f t="shared" si="13"/>
        <v>44834</v>
      </c>
      <c r="DT10" s="28">
        <f t="shared" si="13"/>
        <v>44835</v>
      </c>
      <c r="DU10" s="28">
        <f t="shared" si="13"/>
        <v>44836</v>
      </c>
      <c r="DV10" s="29">
        <f t="shared" si="13"/>
        <v>44837</v>
      </c>
      <c r="DW10" s="28">
        <f t="shared" si="13"/>
        <v>44838</v>
      </c>
      <c r="DX10" s="28">
        <f t="shared" si="13"/>
        <v>44839</v>
      </c>
      <c r="DY10" s="28">
        <f t="shared" si="13"/>
        <v>44840</v>
      </c>
      <c r="DZ10" s="28">
        <f t="shared" si="13"/>
        <v>44841</v>
      </c>
      <c r="EA10" s="28">
        <f t="shared" si="13"/>
        <v>44842</v>
      </c>
      <c r="EB10" s="28">
        <f t="shared" ref="EB10:GB10" si="14">EA10+1</f>
        <v>44843</v>
      </c>
      <c r="EC10" s="28">
        <f t="shared" si="14"/>
        <v>44844</v>
      </c>
      <c r="ED10" s="28">
        <f t="shared" si="14"/>
        <v>44845</v>
      </c>
      <c r="EE10" s="28">
        <f t="shared" si="14"/>
        <v>44846</v>
      </c>
      <c r="EF10" s="28">
        <f t="shared" si="14"/>
        <v>44847</v>
      </c>
      <c r="EG10" s="28">
        <f t="shared" si="14"/>
        <v>44848</v>
      </c>
      <c r="EH10" s="28">
        <f t="shared" si="14"/>
        <v>44849</v>
      </c>
      <c r="EI10" s="28">
        <f t="shared" si="14"/>
        <v>44850</v>
      </c>
      <c r="EJ10" s="28">
        <f t="shared" si="14"/>
        <v>44851</v>
      </c>
      <c r="EK10" s="28">
        <f t="shared" si="14"/>
        <v>44852</v>
      </c>
      <c r="EL10" s="28">
        <f t="shared" si="14"/>
        <v>44853</v>
      </c>
      <c r="EM10" s="28">
        <f t="shared" si="14"/>
        <v>44854</v>
      </c>
      <c r="EN10" s="28">
        <f t="shared" si="14"/>
        <v>44855</v>
      </c>
      <c r="EO10" s="28">
        <f t="shared" si="14"/>
        <v>44856</v>
      </c>
      <c r="EP10" s="28">
        <f t="shared" si="14"/>
        <v>44857</v>
      </c>
      <c r="EQ10" s="28">
        <f t="shared" si="14"/>
        <v>44858</v>
      </c>
      <c r="ER10" s="28">
        <f t="shared" si="14"/>
        <v>44859</v>
      </c>
      <c r="ES10" s="28">
        <f t="shared" si="14"/>
        <v>44860</v>
      </c>
      <c r="ET10" s="28">
        <f t="shared" si="14"/>
        <v>44861</v>
      </c>
      <c r="EU10" s="28">
        <f t="shared" si="14"/>
        <v>44862</v>
      </c>
      <c r="EV10" s="28">
        <f t="shared" si="14"/>
        <v>44863</v>
      </c>
      <c r="EW10" s="28">
        <f t="shared" si="14"/>
        <v>44864</v>
      </c>
      <c r="EX10" s="28">
        <f t="shared" si="14"/>
        <v>44865</v>
      </c>
      <c r="EY10" s="29">
        <f t="shared" si="14"/>
        <v>44866</v>
      </c>
      <c r="EZ10" s="28">
        <f t="shared" si="14"/>
        <v>44867</v>
      </c>
      <c r="FA10" s="28">
        <f t="shared" si="14"/>
        <v>44868</v>
      </c>
      <c r="FB10" s="28">
        <f t="shared" si="14"/>
        <v>44869</v>
      </c>
      <c r="FC10" s="28">
        <f t="shared" si="14"/>
        <v>44870</v>
      </c>
      <c r="FD10" s="28">
        <f t="shared" si="14"/>
        <v>44871</v>
      </c>
      <c r="FE10" s="28">
        <f t="shared" si="14"/>
        <v>44872</v>
      </c>
      <c r="FF10" s="28">
        <f t="shared" si="14"/>
        <v>44873</v>
      </c>
      <c r="FG10" s="28">
        <f t="shared" si="14"/>
        <v>44874</v>
      </c>
      <c r="FH10" s="28">
        <f t="shared" si="14"/>
        <v>44875</v>
      </c>
      <c r="FI10" s="28">
        <f t="shared" si="14"/>
        <v>44876</v>
      </c>
      <c r="FJ10" s="28">
        <f t="shared" si="14"/>
        <v>44877</v>
      </c>
      <c r="FK10" s="28">
        <f t="shared" si="14"/>
        <v>44878</v>
      </c>
      <c r="FL10" s="28">
        <f t="shared" si="14"/>
        <v>44879</v>
      </c>
      <c r="FM10" s="28">
        <f t="shared" si="14"/>
        <v>44880</v>
      </c>
      <c r="FN10" s="28">
        <f t="shared" si="14"/>
        <v>44881</v>
      </c>
      <c r="FO10" s="28">
        <f t="shared" si="14"/>
        <v>44882</v>
      </c>
      <c r="FP10" s="28">
        <f t="shared" si="14"/>
        <v>44883</v>
      </c>
      <c r="FQ10" s="28">
        <f t="shared" si="14"/>
        <v>44884</v>
      </c>
      <c r="FR10" s="28">
        <f t="shared" si="14"/>
        <v>44885</v>
      </c>
      <c r="FS10" s="28">
        <f t="shared" si="14"/>
        <v>44886</v>
      </c>
      <c r="FT10" s="28">
        <f t="shared" si="14"/>
        <v>44887</v>
      </c>
      <c r="FU10" s="28">
        <f t="shared" si="14"/>
        <v>44888</v>
      </c>
      <c r="FV10" s="28">
        <f t="shared" si="14"/>
        <v>44889</v>
      </c>
      <c r="FW10" s="28">
        <f t="shared" si="14"/>
        <v>44890</v>
      </c>
      <c r="FX10" s="28">
        <f t="shared" si="14"/>
        <v>44891</v>
      </c>
      <c r="FY10" s="28">
        <f t="shared" si="14"/>
        <v>44892</v>
      </c>
      <c r="FZ10" s="28">
        <f t="shared" si="14"/>
        <v>44893</v>
      </c>
      <c r="GA10" s="28">
        <f t="shared" si="14"/>
        <v>44894</v>
      </c>
      <c r="GB10" s="28">
        <f t="shared" si="14"/>
        <v>44895</v>
      </c>
      <c r="GC10" s="15" t="s">
        <v>81</v>
      </c>
      <c r="GE10" s="34"/>
      <c r="GF10" s="34"/>
      <c r="GG10" s="35"/>
    </row>
    <row r="11" spans="1:189" s="15" customFormat="1">
      <c r="A11" s="88" t="str">
        <f>'ÜL-Daten-Erfassung'!C7&amp;", "&amp;'ÜL-Daten-Erfassung'!C8</f>
        <v xml:space="preserve">, </v>
      </c>
      <c r="B11" s="90" t="str">
        <f>IF('2. Abrechnungszeitraum'!B8="","",'2. Abrechnungszeitraum'!B8*24)</f>
        <v/>
      </c>
      <c r="C11" s="90" t="str">
        <f>IF('2. Abrechnungszeitraum'!C8="","",'2. Abrechnungszeitraum'!C8*24)</f>
        <v/>
      </c>
      <c r="D11" s="90" t="str">
        <f>IF('2. Abrechnungszeitraum'!D8="","",'2. Abrechnungszeitraum'!D8*24)</f>
        <v/>
      </c>
      <c r="E11" s="90" t="str">
        <f>IF('2. Abrechnungszeitraum'!E8="","",'2. Abrechnungszeitraum'!E8*24)</f>
        <v/>
      </c>
      <c r="F11" s="90" t="str">
        <f>IF('2. Abrechnungszeitraum'!F8="","",'2. Abrechnungszeitraum'!F8*24)</f>
        <v/>
      </c>
      <c r="G11" s="90" t="str">
        <f>IF('2. Abrechnungszeitraum'!G8="","",'2. Abrechnungszeitraum'!G8*24)</f>
        <v/>
      </c>
      <c r="H11" s="90" t="str">
        <f>IF('2. Abrechnungszeitraum'!H8="","",'2. Abrechnungszeitraum'!H8*24)</f>
        <v/>
      </c>
      <c r="I11" s="90" t="str">
        <f>IF('2. Abrechnungszeitraum'!I8="","",'2. Abrechnungszeitraum'!I8*24)</f>
        <v/>
      </c>
      <c r="J11" s="90" t="str">
        <f>IF('2. Abrechnungszeitraum'!J8="","",'2. Abrechnungszeitraum'!J8*24)</f>
        <v/>
      </c>
      <c r="K11" s="90" t="str">
        <f>IF('2. Abrechnungszeitraum'!K8="","",'2. Abrechnungszeitraum'!K8*24)</f>
        <v/>
      </c>
      <c r="L11" s="90" t="str">
        <f>IF('2. Abrechnungszeitraum'!L8="","",'2. Abrechnungszeitraum'!L8*24)</f>
        <v/>
      </c>
      <c r="M11" s="90" t="str">
        <f>IF('2. Abrechnungszeitraum'!M8="","",'2. Abrechnungszeitraum'!M8*24)</f>
        <v/>
      </c>
      <c r="N11" s="90" t="str">
        <f>IF('2. Abrechnungszeitraum'!N8="","",'2. Abrechnungszeitraum'!N8*24)</f>
        <v/>
      </c>
      <c r="O11" s="90" t="str">
        <f>IF('2. Abrechnungszeitraum'!O8="","",'2. Abrechnungszeitraum'!O8*24)</f>
        <v/>
      </c>
      <c r="P11" s="90" t="str">
        <f>IF('2. Abrechnungszeitraum'!P8="","",'2. Abrechnungszeitraum'!P8*24)</f>
        <v/>
      </c>
      <c r="Q11" s="90" t="str">
        <f>IF('2. Abrechnungszeitraum'!Q8="","",'2. Abrechnungszeitraum'!Q8*24)</f>
        <v/>
      </c>
      <c r="R11" s="90" t="str">
        <f>IF('2. Abrechnungszeitraum'!R8="","",'2. Abrechnungszeitraum'!R8*24)</f>
        <v/>
      </c>
      <c r="S11" s="90" t="str">
        <f>IF('2. Abrechnungszeitraum'!S8="","",'2. Abrechnungszeitraum'!S8*24)</f>
        <v/>
      </c>
      <c r="T11" s="90" t="str">
        <f>IF('2. Abrechnungszeitraum'!T8="","",'2. Abrechnungszeitraum'!T8*24)</f>
        <v/>
      </c>
      <c r="U11" s="90" t="str">
        <f>IF('2. Abrechnungszeitraum'!U8="","",'2. Abrechnungszeitraum'!U8*24)</f>
        <v/>
      </c>
      <c r="V11" s="90" t="str">
        <f>IF('2. Abrechnungszeitraum'!V8="","",'2. Abrechnungszeitraum'!V8*24)</f>
        <v/>
      </c>
      <c r="W11" s="90" t="str">
        <f>IF('2. Abrechnungszeitraum'!W8="","",'2. Abrechnungszeitraum'!W8*24)</f>
        <v/>
      </c>
      <c r="X11" s="90" t="str">
        <f>IF('2. Abrechnungszeitraum'!X8="","",'2. Abrechnungszeitraum'!X8*24)</f>
        <v/>
      </c>
      <c r="Y11" s="90" t="str">
        <f>IF('2. Abrechnungszeitraum'!Y8="","",'2. Abrechnungszeitraum'!Y8*24)</f>
        <v/>
      </c>
      <c r="Z11" s="90" t="str">
        <f>IF('2. Abrechnungszeitraum'!Z8="","",'2. Abrechnungszeitraum'!Z8*24)</f>
        <v/>
      </c>
      <c r="AA11" s="90" t="str">
        <f>IF('2. Abrechnungszeitraum'!AA8="","",'2. Abrechnungszeitraum'!AA8*24)</f>
        <v/>
      </c>
      <c r="AB11" s="90" t="str">
        <f>IF('2. Abrechnungszeitraum'!AB8="","",'2. Abrechnungszeitraum'!AB8*24)</f>
        <v/>
      </c>
      <c r="AC11" s="90" t="str">
        <f>IF('2. Abrechnungszeitraum'!AC8="","",'2. Abrechnungszeitraum'!AC8*24)</f>
        <v/>
      </c>
      <c r="AD11" s="90" t="str">
        <f>IF('2. Abrechnungszeitraum'!AD8="","",'2. Abrechnungszeitraum'!AD8*24)</f>
        <v/>
      </c>
      <c r="AE11" s="90" t="str">
        <f>IF('2. Abrechnungszeitraum'!AE8="","",'2. Abrechnungszeitraum'!AE8*24)</f>
        <v/>
      </c>
      <c r="AF11" s="90" t="str">
        <f>IF('2. Abrechnungszeitraum'!B14="","",'2. Abrechnungszeitraum'!B14*24)</f>
        <v/>
      </c>
      <c r="AG11" s="90" t="str">
        <f>IF('2. Abrechnungszeitraum'!C14="","",'2. Abrechnungszeitraum'!C14*24)</f>
        <v/>
      </c>
      <c r="AH11" s="90" t="str">
        <f>IF('2. Abrechnungszeitraum'!D14="","",'2. Abrechnungszeitraum'!D14*24)</f>
        <v/>
      </c>
      <c r="AI11" s="90" t="str">
        <f>IF('2. Abrechnungszeitraum'!E14="","",'2. Abrechnungszeitraum'!E14*24)</f>
        <v/>
      </c>
      <c r="AJ11" s="90" t="str">
        <f>IF('2. Abrechnungszeitraum'!F14="","",'2. Abrechnungszeitraum'!F14*24)</f>
        <v/>
      </c>
      <c r="AK11" s="90" t="str">
        <f>IF('2. Abrechnungszeitraum'!G14="","",'2. Abrechnungszeitraum'!G14*24)</f>
        <v/>
      </c>
      <c r="AL11" s="90" t="str">
        <f>IF('2. Abrechnungszeitraum'!H14="","",'2. Abrechnungszeitraum'!H14*24)</f>
        <v/>
      </c>
      <c r="AM11" s="90" t="str">
        <f>IF('2. Abrechnungszeitraum'!I14="","",'2. Abrechnungszeitraum'!I14*24)</f>
        <v/>
      </c>
      <c r="AN11" s="90" t="str">
        <f>IF('2. Abrechnungszeitraum'!J14="","",'2. Abrechnungszeitraum'!J14*24)</f>
        <v/>
      </c>
      <c r="AO11" s="90" t="str">
        <f>IF('2. Abrechnungszeitraum'!K14="","",'2. Abrechnungszeitraum'!K14*24)</f>
        <v/>
      </c>
      <c r="AP11" s="90" t="str">
        <f>IF('2. Abrechnungszeitraum'!L14="","",'2. Abrechnungszeitraum'!L14*24)</f>
        <v/>
      </c>
      <c r="AQ11" s="90" t="str">
        <f>IF('2. Abrechnungszeitraum'!M14="","",'2. Abrechnungszeitraum'!M14*24)</f>
        <v/>
      </c>
      <c r="AR11" s="90" t="str">
        <f>IF('2. Abrechnungszeitraum'!N14="","",'2. Abrechnungszeitraum'!N14*24)</f>
        <v/>
      </c>
      <c r="AS11" s="90" t="str">
        <f>IF('2. Abrechnungszeitraum'!O14="","",'2. Abrechnungszeitraum'!O14*24)</f>
        <v/>
      </c>
      <c r="AT11" s="90" t="str">
        <f>IF('2. Abrechnungszeitraum'!P14="","",'2. Abrechnungszeitraum'!P14*24)</f>
        <v/>
      </c>
      <c r="AU11" s="90" t="str">
        <f>IF('2. Abrechnungszeitraum'!Q14="","",'2. Abrechnungszeitraum'!Q14*24)</f>
        <v/>
      </c>
      <c r="AV11" s="90" t="str">
        <f>IF('2. Abrechnungszeitraum'!R14="","",'2. Abrechnungszeitraum'!R14*24)</f>
        <v/>
      </c>
      <c r="AW11" s="90" t="str">
        <f>IF('2. Abrechnungszeitraum'!S14="","",'2. Abrechnungszeitraum'!S14*24)</f>
        <v/>
      </c>
      <c r="AX11" s="90" t="str">
        <f>IF('2. Abrechnungszeitraum'!T14="","",'2. Abrechnungszeitraum'!T14*24)</f>
        <v/>
      </c>
      <c r="AY11" s="90" t="str">
        <f>IF('2. Abrechnungszeitraum'!U14="","",'2. Abrechnungszeitraum'!U14*24)</f>
        <v/>
      </c>
      <c r="AZ11" s="90" t="str">
        <f>IF('2. Abrechnungszeitraum'!V14="","",'2. Abrechnungszeitraum'!V14*24)</f>
        <v/>
      </c>
      <c r="BA11" s="90" t="str">
        <f>IF('2. Abrechnungszeitraum'!W14="","",'2. Abrechnungszeitraum'!W14*24)</f>
        <v/>
      </c>
      <c r="BB11" s="90" t="str">
        <f>IF('2. Abrechnungszeitraum'!X14="","",'2. Abrechnungszeitraum'!X14*24)</f>
        <v/>
      </c>
      <c r="BC11" s="90" t="str">
        <f>IF('2. Abrechnungszeitraum'!Y14="","",'2. Abrechnungszeitraum'!Y14*24)</f>
        <v/>
      </c>
      <c r="BD11" s="90" t="str">
        <f>IF('2. Abrechnungszeitraum'!Z14="","",'2. Abrechnungszeitraum'!Z14*24)</f>
        <v/>
      </c>
      <c r="BE11" s="90" t="str">
        <f>IF('2. Abrechnungszeitraum'!AA14="","",'2. Abrechnungszeitraum'!AA14*24)</f>
        <v/>
      </c>
      <c r="BF11" s="90" t="str">
        <f>IF('2. Abrechnungszeitraum'!AB14="","",'2. Abrechnungszeitraum'!AB14*24)</f>
        <v/>
      </c>
      <c r="BG11" s="90" t="str">
        <f>IF('2. Abrechnungszeitraum'!AC14="","",'2. Abrechnungszeitraum'!AC14*24)</f>
        <v/>
      </c>
      <c r="BH11" s="90" t="str">
        <f>IF('2. Abrechnungszeitraum'!AD14="","",'2. Abrechnungszeitraum'!AD14*24)</f>
        <v/>
      </c>
      <c r="BI11" s="90" t="str">
        <f>IF('2. Abrechnungszeitraum'!AE14="","",'2. Abrechnungszeitraum'!AE14*24)</f>
        <v/>
      </c>
      <c r="BJ11" s="90" t="str">
        <f>IF('2. Abrechnungszeitraum'!AF14="","",'2. Abrechnungszeitraum'!AF14*24)</f>
        <v/>
      </c>
      <c r="BK11" s="90" t="str">
        <f>IF('2. Abrechnungszeitraum'!B20="","",'2. Abrechnungszeitraum'!B20*24)</f>
        <v/>
      </c>
      <c r="BL11" s="90" t="str">
        <f>IF('2. Abrechnungszeitraum'!C20="","",'2. Abrechnungszeitraum'!C20*24)</f>
        <v/>
      </c>
      <c r="BM11" s="90" t="str">
        <f>IF('2. Abrechnungszeitraum'!D20="","",'2. Abrechnungszeitraum'!D20*24)</f>
        <v/>
      </c>
      <c r="BN11" s="90" t="str">
        <f>IF('2. Abrechnungszeitraum'!E20="","",'2. Abrechnungszeitraum'!E20*24)</f>
        <v/>
      </c>
      <c r="BO11" s="90" t="str">
        <f>IF('2. Abrechnungszeitraum'!F20="","",'2. Abrechnungszeitraum'!F20*24)</f>
        <v/>
      </c>
      <c r="BP11" s="90" t="str">
        <f>IF('2. Abrechnungszeitraum'!G20="","",'2. Abrechnungszeitraum'!G20*24)</f>
        <v/>
      </c>
      <c r="BQ11" s="90" t="str">
        <f>IF('2. Abrechnungszeitraum'!H20="","",'2. Abrechnungszeitraum'!H20*24)</f>
        <v/>
      </c>
      <c r="BR11" s="90" t="str">
        <f>IF('2. Abrechnungszeitraum'!I20="","",'2. Abrechnungszeitraum'!I20*24)</f>
        <v/>
      </c>
      <c r="BS11" s="90" t="str">
        <f>IF('2. Abrechnungszeitraum'!J20="","",'2. Abrechnungszeitraum'!J20*24)</f>
        <v/>
      </c>
      <c r="BT11" s="90" t="str">
        <f>IF('2. Abrechnungszeitraum'!K20="","",'2. Abrechnungszeitraum'!K20*24)</f>
        <v/>
      </c>
      <c r="BU11" s="90" t="str">
        <f>IF('2. Abrechnungszeitraum'!L20="","",'2. Abrechnungszeitraum'!L20*24)</f>
        <v/>
      </c>
      <c r="BV11" s="90" t="str">
        <f>IF('2. Abrechnungszeitraum'!M20="","",'2. Abrechnungszeitraum'!M20*24)</f>
        <v/>
      </c>
      <c r="BW11" s="90" t="str">
        <f>IF('2. Abrechnungszeitraum'!N20="","",'2. Abrechnungszeitraum'!N20*24)</f>
        <v/>
      </c>
      <c r="BX11" s="90" t="str">
        <f>IF('2. Abrechnungszeitraum'!O20="","",'2. Abrechnungszeitraum'!O20*24)</f>
        <v/>
      </c>
      <c r="BY11" s="90" t="str">
        <f>IF('2. Abrechnungszeitraum'!P20="","",'2. Abrechnungszeitraum'!P20*24)</f>
        <v/>
      </c>
      <c r="BZ11" s="90" t="str">
        <f>IF('2. Abrechnungszeitraum'!Q20="","",'2. Abrechnungszeitraum'!Q20*24)</f>
        <v/>
      </c>
      <c r="CA11" s="90" t="str">
        <f>IF('2. Abrechnungszeitraum'!R20="","",'2. Abrechnungszeitraum'!R20*24)</f>
        <v/>
      </c>
      <c r="CB11" s="90" t="str">
        <f>IF('2. Abrechnungszeitraum'!S20="","",'2. Abrechnungszeitraum'!S20*24)</f>
        <v/>
      </c>
      <c r="CC11" s="90" t="str">
        <f>IF('2. Abrechnungszeitraum'!T20="","",'2. Abrechnungszeitraum'!T20*24)</f>
        <v/>
      </c>
      <c r="CD11" s="90" t="str">
        <f>IF('2. Abrechnungszeitraum'!U20="","",'2. Abrechnungszeitraum'!U20*24)</f>
        <v/>
      </c>
      <c r="CE11" s="90" t="str">
        <f>IF('2. Abrechnungszeitraum'!V20="","",'2. Abrechnungszeitraum'!V20*24)</f>
        <v/>
      </c>
      <c r="CF11" s="90" t="str">
        <f>IF('2. Abrechnungszeitraum'!W20="","",'2. Abrechnungszeitraum'!W20*24)</f>
        <v/>
      </c>
      <c r="CG11" s="90" t="str">
        <f>IF('2. Abrechnungszeitraum'!X20="","",'2. Abrechnungszeitraum'!X20*24)</f>
        <v/>
      </c>
      <c r="CH11" s="90" t="str">
        <f>IF('2. Abrechnungszeitraum'!Y20="","",'2. Abrechnungszeitraum'!Y20*24)</f>
        <v/>
      </c>
      <c r="CI11" s="90" t="str">
        <f>IF('2. Abrechnungszeitraum'!Z20="","",'2. Abrechnungszeitraum'!Z20*24)</f>
        <v/>
      </c>
      <c r="CJ11" s="90" t="str">
        <f>IF('2. Abrechnungszeitraum'!AA20="","",'2. Abrechnungszeitraum'!AA20*24)</f>
        <v/>
      </c>
      <c r="CK11" s="90" t="str">
        <f>IF('2. Abrechnungszeitraum'!AB20="","",'2. Abrechnungszeitraum'!AB20*24)</f>
        <v/>
      </c>
      <c r="CL11" s="90" t="str">
        <f>IF('2. Abrechnungszeitraum'!AC20="","",'2. Abrechnungszeitraum'!AC20*24)</f>
        <v/>
      </c>
      <c r="CM11" s="90" t="str">
        <f>IF('2. Abrechnungszeitraum'!AD20="","",'2. Abrechnungszeitraum'!AD20*24)</f>
        <v/>
      </c>
      <c r="CN11" s="90" t="str">
        <f>IF('2. Abrechnungszeitraum'!AE20="","",'2. Abrechnungszeitraum'!AE20*24)</f>
        <v/>
      </c>
      <c r="CO11" s="90" t="str">
        <f>IF('2. Abrechnungszeitraum'!AF20="","",'2. Abrechnungszeitraum'!AF20*24)</f>
        <v/>
      </c>
      <c r="CP11" s="90" t="str">
        <f>IF('2. Abrechnungszeitraum'!B26="","",'2. Abrechnungszeitraum'!B26*24)</f>
        <v/>
      </c>
      <c r="CQ11" s="90" t="str">
        <f>IF('2. Abrechnungszeitraum'!C26="","",'2. Abrechnungszeitraum'!C26*24)</f>
        <v/>
      </c>
      <c r="CR11" s="90" t="str">
        <f>IF('2. Abrechnungszeitraum'!D26="","",'2. Abrechnungszeitraum'!D26*24)</f>
        <v/>
      </c>
      <c r="CS11" s="90" t="str">
        <f>IF('2. Abrechnungszeitraum'!E26="","",'2. Abrechnungszeitraum'!E26*24)</f>
        <v/>
      </c>
      <c r="CT11" s="90" t="str">
        <f>IF('2. Abrechnungszeitraum'!F26="","",'2. Abrechnungszeitraum'!F26*24)</f>
        <v/>
      </c>
      <c r="CU11" s="90" t="str">
        <f>IF('2. Abrechnungszeitraum'!G26="","",'2. Abrechnungszeitraum'!G26*24)</f>
        <v/>
      </c>
      <c r="CV11" s="90" t="str">
        <f>IF('2. Abrechnungszeitraum'!H26="","",'2. Abrechnungszeitraum'!H26*24)</f>
        <v/>
      </c>
      <c r="CW11" s="90" t="str">
        <f>IF('2. Abrechnungszeitraum'!I26="","",'2. Abrechnungszeitraum'!I26*24)</f>
        <v/>
      </c>
      <c r="CX11" s="90" t="str">
        <f>IF('2. Abrechnungszeitraum'!J26="","",'2. Abrechnungszeitraum'!J26*24)</f>
        <v/>
      </c>
      <c r="CY11" s="90" t="str">
        <f>IF('2. Abrechnungszeitraum'!K26="","",'2. Abrechnungszeitraum'!K26*24)</f>
        <v/>
      </c>
      <c r="CZ11" s="90" t="str">
        <f>IF('2. Abrechnungszeitraum'!L26="","",'2. Abrechnungszeitraum'!L26*24)</f>
        <v/>
      </c>
      <c r="DA11" s="90" t="str">
        <f>IF('2. Abrechnungszeitraum'!M26="","",'2. Abrechnungszeitraum'!M26*24)</f>
        <v/>
      </c>
      <c r="DB11" s="90" t="str">
        <f>IF('2. Abrechnungszeitraum'!N26="","",'2. Abrechnungszeitraum'!N26*24)</f>
        <v/>
      </c>
      <c r="DC11" s="90" t="str">
        <f>IF('2. Abrechnungszeitraum'!O26="","",'2. Abrechnungszeitraum'!O26*24)</f>
        <v/>
      </c>
      <c r="DD11" s="90" t="str">
        <f>IF('2. Abrechnungszeitraum'!P26="","",'2. Abrechnungszeitraum'!P26*24)</f>
        <v/>
      </c>
      <c r="DE11" s="90" t="str">
        <f>IF('2. Abrechnungszeitraum'!Q26="","",'2. Abrechnungszeitraum'!Q26*24)</f>
        <v/>
      </c>
      <c r="DF11" s="90" t="str">
        <f>IF('2. Abrechnungszeitraum'!R26="","",'2. Abrechnungszeitraum'!R26*24)</f>
        <v/>
      </c>
      <c r="DG11" s="90" t="str">
        <f>IF('2. Abrechnungszeitraum'!S26="","",'2. Abrechnungszeitraum'!S26*24)</f>
        <v/>
      </c>
      <c r="DH11" s="90" t="str">
        <f>IF('2. Abrechnungszeitraum'!T26="","",'2. Abrechnungszeitraum'!T26*24)</f>
        <v/>
      </c>
      <c r="DI11" s="90" t="str">
        <f>IF('2. Abrechnungszeitraum'!U26="","",'2. Abrechnungszeitraum'!U26*24)</f>
        <v/>
      </c>
      <c r="DJ11" s="90" t="str">
        <f>IF('2. Abrechnungszeitraum'!V26="","",'2. Abrechnungszeitraum'!V26*24)</f>
        <v/>
      </c>
      <c r="DK11" s="90" t="str">
        <f>IF('2. Abrechnungszeitraum'!W26="","",'2. Abrechnungszeitraum'!W26*24)</f>
        <v/>
      </c>
      <c r="DL11" s="90" t="str">
        <f>IF('2. Abrechnungszeitraum'!X26="","",'2. Abrechnungszeitraum'!X26*24)</f>
        <v/>
      </c>
      <c r="DM11" s="90" t="str">
        <f>IF('2. Abrechnungszeitraum'!Y26="","",'2. Abrechnungszeitraum'!Y26*24)</f>
        <v/>
      </c>
      <c r="DN11" s="90" t="str">
        <f>IF('2. Abrechnungszeitraum'!Z26="","",'2. Abrechnungszeitraum'!Z26*24)</f>
        <v/>
      </c>
      <c r="DO11" s="90" t="str">
        <f>IF('2. Abrechnungszeitraum'!AA26="","",'2. Abrechnungszeitraum'!AA26*24)</f>
        <v/>
      </c>
      <c r="DP11" s="90" t="str">
        <f>IF('2. Abrechnungszeitraum'!AB26="","",'2. Abrechnungszeitraum'!AB26*24)</f>
        <v/>
      </c>
      <c r="DQ11" s="90" t="str">
        <f>IF('2. Abrechnungszeitraum'!AC26="","",'2. Abrechnungszeitraum'!AC26*24)</f>
        <v/>
      </c>
      <c r="DR11" s="90" t="str">
        <f>IF('2. Abrechnungszeitraum'!AD26="","",'2. Abrechnungszeitraum'!AD26*24)</f>
        <v/>
      </c>
      <c r="DS11" s="90" t="str">
        <f>IF('2. Abrechnungszeitraum'!AE26="","",'2. Abrechnungszeitraum'!AE26*24)</f>
        <v/>
      </c>
      <c r="DT11" s="90" t="str">
        <f>IF('2. Abrechnungszeitraum'!B32="","",'2. Abrechnungszeitraum'!B32*24)</f>
        <v/>
      </c>
      <c r="DU11" s="90" t="str">
        <f>IF('2. Abrechnungszeitraum'!C32="","",'2. Abrechnungszeitraum'!C32*24)</f>
        <v/>
      </c>
      <c r="DV11" s="90" t="str">
        <f>IF('2. Abrechnungszeitraum'!D32="","",'2. Abrechnungszeitraum'!D32*24)</f>
        <v/>
      </c>
      <c r="DW11" s="90" t="str">
        <f>IF('2. Abrechnungszeitraum'!E32="","",'2. Abrechnungszeitraum'!E32*24)</f>
        <v/>
      </c>
      <c r="DX11" s="90" t="str">
        <f>IF('2. Abrechnungszeitraum'!F32="","",'2. Abrechnungszeitraum'!F32*24)</f>
        <v/>
      </c>
      <c r="DY11" s="90" t="str">
        <f>IF('2. Abrechnungszeitraum'!G32="","",'2. Abrechnungszeitraum'!G32*24)</f>
        <v/>
      </c>
      <c r="DZ11" s="90" t="str">
        <f>IF('2. Abrechnungszeitraum'!H32="","",'2. Abrechnungszeitraum'!H32*24)</f>
        <v/>
      </c>
      <c r="EA11" s="90" t="str">
        <f>IF('2. Abrechnungszeitraum'!I32="","",'2. Abrechnungszeitraum'!I32*24)</f>
        <v/>
      </c>
      <c r="EB11" s="90" t="str">
        <f>IF('2. Abrechnungszeitraum'!J32="","",'2. Abrechnungszeitraum'!J32*24)</f>
        <v/>
      </c>
      <c r="EC11" s="90" t="str">
        <f>IF('2. Abrechnungszeitraum'!K32="","",'2. Abrechnungszeitraum'!K32*24)</f>
        <v/>
      </c>
      <c r="ED11" s="90" t="str">
        <f>IF('2. Abrechnungszeitraum'!L32="","",'2. Abrechnungszeitraum'!L32*24)</f>
        <v/>
      </c>
      <c r="EE11" s="90" t="str">
        <f>IF('2. Abrechnungszeitraum'!M32="","",'2. Abrechnungszeitraum'!M32*24)</f>
        <v/>
      </c>
      <c r="EF11" s="90" t="str">
        <f>IF('2. Abrechnungszeitraum'!N32="","",'2. Abrechnungszeitraum'!N32*24)</f>
        <v/>
      </c>
      <c r="EG11" s="90" t="str">
        <f>IF('2. Abrechnungszeitraum'!O32="","",'2. Abrechnungszeitraum'!O32*24)</f>
        <v/>
      </c>
      <c r="EH11" s="90" t="str">
        <f>IF('2. Abrechnungszeitraum'!P32="","",'2. Abrechnungszeitraum'!P32*24)</f>
        <v/>
      </c>
      <c r="EI11" s="90" t="str">
        <f>IF('2. Abrechnungszeitraum'!Q32="","",'2. Abrechnungszeitraum'!Q32*24)</f>
        <v/>
      </c>
      <c r="EJ11" s="90" t="str">
        <f>IF('2. Abrechnungszeitraum'!R32="","",'2. Abrechnungszeitraum'!R32*24)</f>
        <v/>
      </c>
      <c r="EK11" s="90" t="str">
        <f>IF('2. Abrechnungszeitraum'!S32="","",'2. Abrechnungszeitraum'!S32*24)</f>
        <v/>
      </c>
      <c r="EL11" s="90" t="str">
        <f>IF('2. Abrechnungszeitraum'!T32="","",'2. Abrechnungszeitraum'!T32*24)</f>
        <v/>
      </c>
      <c r="EM11" s="90" t="str">
        <f>IF('2. Abrechnungszeitraum'!U32="","",'2. Abrechnungszeitraum'!U32*24)</f>
        <v/>
      </c>
      <c r="EN11" s="90" t="str">
        <f>IF('2. Abrechnungszeitraum'!V32="","",'2. Abrechnungszeitraum'!V32*24)</f>
        <v/>
      </c>
      <c r="EO11" s="90" t="str">
        <f>IF('2. Abrechnungszeitraum'!W32="","",'2. Abrechnungszeitraum'!W32*24)</f>
        <v/>
      </c>
      <c r="EP11" s="90" t="str">
        <f>IF('2. Abrechnungszeitraum'!X32="","",'2. Abrechnungszeitraum'!X32*24)</f>
        <v/>
      </c>
      <c r="EQ11" s="90" t="str">
        <f>IF('2. Abrechnungszeitraum'!Y32="","",'2. Abrechnungszeitraum'!Y32*24)</f>
        <v/>
      </c>
      <c r="ER11" s="90" t="str">
        <f>IF('2. Abrechnungszeitraum'!Z32="","",'2. Abrechnungszeitraum'!Z32*24)</f>
        <v/>
      </c>
      <c r="ES11" s="90" t="str">
        <f>IF('2. Abrechnungszeitraum'!AA32="","",'2. Abrechnungszeitraum'!AA32*24)</f>
        <v/>
      </c>
      <c r="ET11" s="90" t="str">
        <f>IF('2. Abrechnungszeitraum'!AB32="","",'2. Abrechnungszeitraum'!AB32*24)</f>
        <v/>
      </c>
      <c r="EU11" s="90" t="str">
        <f>IF('2. Abrechnungszeitraum'!AC32="","",'2. Abrechnungszeitraum'!AC32*24)</f>
        <v/>
      </c>
      <c r="EV11" s="90" t="str">
        <f>IF('2. Abrechnungszeitraum'!AD32="","",'2. Abrechnungszeitraum'!AD32*24)</f>
        <v/>
      </c>
      <c r="EW11" s="90" t="str">
        <f>IF('2. Abrechnungszeitraum'!AE32="","",'2. Abrechnungszeitraum'!AE32*24)</f>
        <v/>
      </c>
      <c r="EX11" s="90" t="str">
        <f>IF('2. Abrechnungszeitraum'!AF32="","",'2. Abrechnungszeitraum'!AF32*24)</f>
        <v/>
      </c>
      <c r="EY11" s="90" t="str">
        <f>IF('2. Abrechnungszeitraum'!B38="","",'2. Abrechnungszeitraum'!B38*24)</f>
        <v/>
      </c>
      <c r="EZ11" s="90" t="str">
        <f>IF('2. Abrechnungszeitraum'!C38="","",'2. Abrechnungszeitraum'!C38*24)</f>
        <v/>
      </c>
      <c r="FA11" s="90" t="str">
        <f>IF('2. Abrechnungszeitraum'!D38="","",'2. Abrechnungszeitraum'!D38*24)</f>
        <v/>
      </c>
      <c r="FB11" s="90" t="str">
        <f>IF('2. Abrechnungszeitraum'!E38="","",'2. Abrechnungszeitraum'!E38*24)</f>
        <v/>
      </c>
      <c r="FC11" s="90" t="str">
        <f>IF('2. Abrechnungszeitraum'!F38="","",'2. Abrechnungszeitraum'!F38*24)</f>
        <v/>
      </c>
      <c r="FD11" s="90" t="str">
        <f>IF('2. Abrechnungszeitraum'!G38="","",'2. Abrechnungszeitraum'!G38*24)</f>
        <v/>
      </c>
      <c r="FE11" s="90" t="str">
        <f>IF('2. Abrechnungszeitraum'!H38="","",'2. Abrechnungszeitraum'!H38*24)</f>
        <v/>
      </c>
      <c r="FF11" s="90" t="str">
        <f>IF('2. Abrechnungszeitraum'!I38="","",'2. Abrechnungszeitraum'!I38*24)</f>
        <v/>
      </c>
      <c r="FG11" s="90" t="str">
        <f>IF('2. Abrechnungszeitraum'!J38="","",'2. Abrechnungszeitraum'!J38*24)</f>
        <v/>
      </c>
      <c r="FH11" s="90" t="str">
        <f>IF('2. Abrechnungszeitraum'!K38="","",'2. Abrechnungszeitraum'!K38*24)</f>
        <v/>
      </c>
      <c r="FI11" s="90" t="str">
        <f>IF('2. Abrechnungszeitraum'!L38="","",'2. Abrechnungszeitraum'!L38*24)</f>
        <v/>
      </c>
      <c r="FJ11" s="90" t="str">
        <f>IF('2. Abrechnungszeitraum'!M38="","",'2. Abrechnungszeitraum'!M38*24)</f>
        <v/>
      </c>
      <c r="FK11" s="90" t="str">
        <f>IF('2. Abrechnungszeitraum'!N38="","",'2. Abrechnungszeitraum'!N38*24)</f>
        <v/>
      </c>
      <c r="FL11" s="90" t="str">
        <f>IF('2. Abrechnungszeitraum'!O38="","",'2. Abrechnungszeitraum'!O38*24)</f>
        <v/>
      </c>
      <c r="FM11" s="90" t="str">
        <f>IF('2. Abrechnungszeitraum'!P38="","",'2. Abrechnungszeitraum'!P38*24)</f>
        <v/>
      </c>
      <c r="FN11" s="90" t="str">
        <f>IF('2. Abrechnungszeitraum'!Q38="","",'2. Abrechnungszeitraum'!Q38*24)</f>
        <v/>
      </c>
      <c r="FO11" s="90" t="str">
        <f>IF('2. Abrechnungszeitraum'!R38="","",'2. Abrechnungszeitraum'!R38*24)</f>
        <v/>
      </c>
      <c r="FP11" s="90" t="str">
        <f>IF('2. Abrechnungszeitraum'!S38="","",'2. Abrechnungszeitraum'!S38*24)</f>
        <v/>
      </c>
      <c r="FQ11" s="90" t="str">
        <f>IF('2. Abrechnungszeitraum'!T38="","",'2. Abrechnungszeitraum'!T38*24)</f>
        <v/>
      </c>
      <c r="FR11" s="90" t="str">
        <f>IF('2. Abrechnungszeitraum'!U38="","",'2. Abrechnungszeitraum'!U38*24)</f>
        <v/>
      </c>
      <c r="FS11" s="90" t="str">
        <f>IF('2. Abrechnungszeitraum'!V38="","",'2. Abrechnungszeitraum'!V38*24)</f>
        <v/>
      </c>
      <c r="FT11" s="90" t="str">
        <f>IF('2. Abrechnungszeitraum'!W38="","",'2. Abrechnungszeitraum'!W38*24)</f>
        <v/>
      </c>
      <c r="FU11" s="90" t="str">
        <f>IF('2. Abrechnungszeitraum'!X38="","",'2. Abrechnungszeitraum'!X38*24)</f>
        <v/>
      </c>
      <c r="FV11" s="90" t="str">
        <f>IF('2. Abrechnungszeitraum'!Y38="","",'2. Abrechnungszeitraum'!Y38*24)</f>
        <v/>
      </c>
      <c r="FW11" s="90" t="str">
        <f>IF('2. Abrechnungszeitraum'!Z38="","",'2. Abrechnungszeitraum'!Z38*24)</f>
        <v/>
      </c>
      <c r="FX11" s="90" t="str">
        <f>IF('2. Abrechnungszeitraum'!AA38="","",'2. Abrechnungszeitraum'!AA38*24)</f>
        <v/>
      </c>
      <c r="FY11" s="90" t="str">
        <f>IF('2. Abrechnungszeitraum'!AB38="","",'2. Abrechnungszeitraum'!AB38*24)</f>
        <v/>
      </c>
      <c r="FZ11" s="90" t="str">
        <f>IF('2. Abrechnungszeitraum'!AC38="","",'2. Abrechnungszeitraum'!AC38*24)</f>
        <v/>
      </c>
      <c r="GA11" s="90" t="str">
        <f>IF('2. Abrechnungszeitraum'!AD38="","",'2. Abrechnungszeitraum'!AD38*24)</f>
        <v/>
      </c>
      <c r="GB11" s="90" t="str">
        <f>IF('2. Abrechnungszeitraum'!AE38="","",'2. Abrechnungszeitraum'!AE38*24)</f>
        <v/>
      </c>
      <c r="GC11" s="87">
        <f>SUM(B11:GB11)</f>
        <v>0</v>
      </c>
      <c r="GD11" s="100">
        <f>'2. Abrechnungszeitraum'!AE2</f>
        <v>0</v>
      </c>
      <c r="GE11" s="34"/>
      <c r="GF11" s="34"/>
      <c r="GG11" s="35"/>
    </row>
    <row r="12" spans="1:189">
      <c r="GE12" s="34"/>
      <c r="GF12" s="34"/>
      <c r="GG12" s="34"/>
    </row>
    <row r="13" spans="1:189">
      <c r="GE13" s="34"/>
      <c r="GF13" s="34"/>
      <c r="GG13" s="34"/>
    </row>
    <row r="14" spans="1:189" ht="15.6">
      <c r="GE14" s="97"/>
      <c r="GF14" s="97"/>
      <c r="GG14" s="97"/>
    </row>
    <row r="15" spans="1:189">
      <c r="GE15" s="34"/>
      <c r="GF15" s="34"/>
      <c r="GG15" s="35"/>
    </row>
    <row r="16" spans="1:189">
      <c r="GE16" s="34"/>
      <c r="GF16" s="34"/>
      <c r="GG16" s="35"/>
    </row>
    <row r="17" spans="187:189">
      <c r="GE17" s="34"/>
      <c r="GF17" s="34"/>
      <c r="GG17" s="35"/>
    </row>
    <row r="18" spans="187:189">
      <c r="GE18" s="34"/>
      <c r="GF18" s="34"/>
      <c r="GG18" s="35"/>
    </row>
    <row r="19" spans="187:189">
      <c r="GE19" s="34"/>
      <c r="GF19" s="34"/>
      <c r="GG19" s="35"/>
    </row>
    <row r="20" spans="187:189">
      <c r="GE20" s="34"/>
      <c r="GF20" s="34"/>
      <c r="GG20" s="35"/>
    </row>
  </sheetData>
  <sheetProtection sheet="1" objects="1" scenarios="1"/>
  <mergeCells count="31">
    <mergeCell ref="AQ2:AR2"/>
    <mergeCell ref="AS2:AT2"/>
    <mergeCell ref="AQ1:AT1"/>
    <mergeCell ref="AU2:AV2"/>
    <mergeCell ref="AW2:AX2"/>
    <mergeCell ref="AU1:AX1"/>
    <mergeCell ref="B2:C2"/>
    <mergeCell ref="D2:J2"/>
    <mergeCell ref="Z1:AB1"/>
    <mergeCell ref="AD1:AF1"/>
    <mergeCell ref="AM2:AN2"/>
    <mergeCell ref="AM1:AP1"/>
    <mergeCell ref="D1:J1"/>
    <mergeCell ref="AO2:AP2"/>
    <mergeCell ref="BS1:BT1"/>
    <mergeCell ref="BS2:BT2"/>
    <mergeCell ref="AJ1:AK1"/>
    <mergeCell ref="AJ2:AK2"/>
    <mergeCell ref="BJ1:BL1"/>
    <mergeCell ref="BJ2:BL2"/>
    <mergeCell ref="BM1:BN1"/>
    <mergeCell ref="BM2:BN2"/>
    <mergeCell ref="BP1:BR1"/>
    <mergeCell ref="BP2:BR2"/>
    <mergeCell ref="BA2:BB2"/>
    <mergeCell ref="AY1:BB1"/>
    <mergeCell ref="BG1:BH1"/>
    <mergeCell ref="BG2:BH2"/>
    <mergeCell ref="BD1:BF1"/>
    <mergeCell ref="BD2:BF2"/>
    <mergeCell ref="AY2:AZ2"/>
  </mergeCells>
  <conditionalFormatting sqref="B4:GB4 B9:GB9">
    <cfRule type="cellIs" dxfId="8" priority="8" stopIfTrue="1" operator="equal">
      <formula>7</formula>
    </cfRule>
    <cfRule type="cellIs" dxfId="7" priority="9" stopIfTrue="1" operator="equal">
      <formula>1</formula>
    </cfRule>
  </conditionalFormatting>
  <conditionalFormatting sqref="B10:GB10 B5:GB5">
    <cfRule type="cellIs" dxfId="6" priority="1" stopIfTrue="1" operator="equal">
      <formula>$BM$2</formula>
    </cfRule>
    <cfRule type="cellIs" dxfId="5" priority="2" stopIfTrue="1" operator="equal">
      <formula>$BM$1</formula>
    </cfRule>
    <cfRule type="cellIs" dxfId="4" priority="3" stopIfTrue="1" operator="equal">
      <formula>$BG$2</formula>
    </cfRule>
    <cfRule type="cellIs" dxfId="3" priority="4" stopIfTrue="1" operator="between">
      <formula>$AY$2</formula>
      <formula>$BA$2</formula>
    </cfRule>
    <cfRule type="cellIs" dxfId="2" priority="5" stopIfTrue="1" operator="between">
      <formula>$AU$2</formula>
      <formula>$AW$2</formula>
    </cfRule>
    <cfRule type="cellIs" dxfId="1" priority="6" stopIfTrue="1" operator="between">
      <formula>$AQ$2</formula>
      <formula>$AS$2</formula>
    </cfRule>
    <cfRule type="cellIs" dxfId="0" priority="7" stopIfTrue="1" operator="between">
      <formula>$AM$2</formula>
      <formula>$AO$2</formula>
    </cfRule>
  </conditionalFormatting>
  <pageMargins left="0.7" right="0.7" top="0.78740157499999996" bottom="0.78740157499999996" header="0.3" footer="0.3"/>
  <pageSetup paperSize="9" orientation="portrait" horizontalDpi="4294967294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ÜL-Daten-Erfassung</vt:lpstr>
      <vt:lpstr>1. Abrechnungszeitraum</vt:lpstr>
      <vt:lpstr>2. Abrechnungszeitraum</vt:lpstr>
      <vt:lpstr>intern</vt:lpstr>
      <vt:lpstr>'1. Abrechnungszeitraum'!Druckbereich</vt:lpstr>
      <vt:lpstr>'2. Abrechnungszeitraum'!Druckbereich</vt:lpstr>
      <vt:lpstr>'ÜL-Daten-Erfassung'!Druckbereich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Naeve</dc:creator>
  <cp:lastModifiedBy>Marcel Fels</cp:lastModifiedBy>
  <cp:lastPrinted>2012-10-01T19:46:16Z</cp:lastPrinted>
  <dcterms:created xsi:type="dcterms:W3CDTF">2012-09-30T11:17:36Z</dcterms:created>
  <dcterms:modified xsi:type="dcterms:W3CDTF">2022-09-21T12:22:52Z</dcterms:modified>
</cp:coreProperties>
</file>