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kutz\Documents\Privat\TVE\"/>
    </mc:Choice>
  </mc:AlternateContent>
  <xr:revisionPtr revIDLastSave="0" documentId="13_ncr:1_{8BC4D7BC-491C-4BE8-9A3B-B3B12D1D82ED}" xr6:coauthVersionLast="47" xr6:coauthVersionMax="47" xr10:uidLastSave="{00000000-0000-0000-0000-000000000000}"/>
  <workbookProtection workbookAlgorithmName="SHA-512" workbookHashValue="rRvd1T362ykfYV/93vkdUhbNHahA9TdIrnjf6jOOUfjh+N/9MvGds7iyOPsyMwCgt9GmssmIyrtMSaoZwunYsQ==" workbookSaltValue="3oO0BAL+d8hmPX6Epd+8UQ==" workbookSpinCount="100000" lockStructure="1"/>
  <bookViews>
    <workbookView xWindow="-108" yWindow="-108" windowWidth="23256" windowHeight="13896" tabRatio="664" xr2:uid="{00000000-000D-0000-FFFF-FFFF00000000}"/>
  </bookViews>
  <sheets>
    <sheet name="ÜL-Daten-Erfassung" sheetId="1" r:id="rId1"/>
    <sheet name="1. Abrechnungszeitraum" sheetId="2" r:id="rId2"/>
    <sheet name="2. Abrechnungszeitraum" sheetId="7" r:id="rId3"/>
    <sheet name="intern" sheetId="10" r:id="rId4"/>
  </sheets>
  <definedNames>
    <definedName name="_xlnm.Print_Area" localSheetId="1">'1. Abrechnungszeitraum'!$A$1:$AF$39</definedName>
    <definedName name="_xlnm.Print_Area" localSheetId="2">'2. Abrechnungszeitraum'!$A$1:$AF$39</definedName>
    <definedName name="_xlnm.Print_Area" localSheetId="0">'ÜL-Daten-Erfassung'!$A$1:$F$27</definedName>
    <definedName name="Übungsleitervergütu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7" l="1"/>
  <c r="L3" i="7"/>
  <c r="C13" i="1" l="1"/>
  <c r="L3" i="2"/>
  <c r="L2" i="7"/>
  <c r="L2" i="2"/>
  <c r="O17" i="1"/>
  <c r="FY6" i="10"/>
  <c r="DX6" i="10"/>
  <c r="EH6" i="10"/>
  <c r="CV6" i="10"/>
  <c r="DE6" i="10"/>
  <c r="A11" i="10"/>
  <c r="Z1" i="10"/>
  <c r="AD1" i="10" s="1"/>
  <c r="B5" i="10"/>
  <c r="C5" i="10" s="1"/>
  <c r="C4" i="10" s="1"/>
  <c r="A6" i="10"/>
  <c r="D2" i="10"/>
  <c r="D1" i="10"/>
  <c r="C21" i="2"/>
  <c r="BM6" i="10"/>
  <c r="E21" i="2"/>
  <c r="BO6" i="10"/>
  <c r="D2" i="7"/>
  <c r="D1" i="7"/>
  <c r="D2" i="2"/>
  <c r="D1" i="2"/>
  <c r="AF39" i="7"/>
  <c r="AE39" i="7"/>
  <c r="GB11" i="10" s="1"/>
  <c r="AD39" i="7"/>
  <c r="GA11" i="10" s="1"/>
  <c r="AC39" i="7"/>
  <c r="FZ11" i="10" s="1"/>
  <c r="AB39" i="7"/>
  <c r="FY11" i="10" s="1"/>
  <c r="AA39" i="7"/>
  <c r="FX11" i="10"/>
  <c r="Z39" i="7"/>
  <c r="FW11" i="10" s="1"/>
  <c r="Y39" i="7"/>
  <c r="FV11" i="10" s="1"/>
  <c r="X39" i="7"/>
  <c r="FU11" i="10"/>
  <c r="W39" i="7"/>
  <c r="FT11" i="10" s="1"/>
  <c r="V39" i="7"/>
  <c r="FS11" i="10" s="1"/>
  <c r="U39" i="7"/>
  <c r="FR11" i="10"/>
  <c r="T39" i="7"/>
  <c r="FQ11" i="10" s="1"/>
  <c r="S39" i="7"/>
  <c r="FP11" i="10"/>
  <c r="R39" i="7"/>
  <c r="FO11" i="10" s="1"/>
  <c r="Q39" i="7"/>
  <c r="FN11" i="10" s="1"/>
  <c r="P39" i="7"/>
  <c r="FM11" i="10" s="1"/>
  <c r="O39" i="7"/>
  <c r="FL11" i="10" s="1"/>
  <c r="N39" i="7"/>
  <c r="FK11" i="10" s="1"/>
  <c r="M39" i="7"/>
  <c r="FJ11" i="10" s="1"/>
  <c r="L39" i="7"/>
  <c r="FI11" i="10" s="1"/>
  <c r="K39" i="7"/>
  <c r="FH11" i="10" s="1"/>
  <c r="J39" i="7"/>
  <c r="FG11" i="10" s="1"/>
  <c r="I39" i="7"/>
  <c r="FF11" i="10" s="1"/>
  <c r="H39" i="7"/>
  <c r="FE11" i="10"/>
  <c r="G39" i="7"/>
  <c r="FD11" i="10"/>
  <c r="F39" i="7"/>
  <c r="FC11" i="10" s="1"/>
  <c r="E39" i="7"/>
  <c r="FB11" i="10" s="1"/>
  <c r="D39" i="7"/>
  <c r="FA11" i="10"/>
  <c r="C39" i="7"/>
  <c r="EZ11" i="10" s="1"/>
  <c r="B39" i="7"/>
  <c r="EY11" i="10" s="1"/>
  <c r="AF33" i="7"/>
  <c r="EX11" i="10" s="1"/>
  <c r="AE33" i="7"/>
  <c r="EW11" i="10" s="1"/>
  <c r="AD33" i="7"/>
  <c r="EV11" i="10"/>
  <c r="AC33" i="7"/>
  <c r="EU11" i="10"/>
  <c r="AB33" i="7"/>
  <c r="ET11" i="10" s="1"/>
  <c r="AA33" i="7"/>
  <c r="ES11" i="10"/>
  <c r="Z33" i="7"/>
  <c r="ER11" i="10" s="1"/>
  <c r="Y33" i="7"/>
  <c r="EQ11" i="10" s="1"/>
  <c r="X33" i="7"/>
  <c r="EP11" i="10"/>
  <c r="W33" i="7"/>
  <c r="EO11" i="10" s="1"/>
  <c r="V33" i="7"/>
  <c r="EN11" i="10" s="1"/>
  <c r="U33" i="7"/>
  <c r="EM11" i="10" s="1"/>
  <c r="T33" i="7"/>
  <c r="EL11" i="10" s="1"/>
  <c r="S33" i="7"/>
  <c r="EK11" i="10" s="1"/>
  <c r="R33" i="7"/>
  <c r="EJ11" i="10" s="1"/>
  <c r="Q33" i="7"/>
  <c r="EI11" i="10" s="1"/>
  <c r="P33" i="7"/>
  <c r="EH11" i="10" s="1"/>
  <c r="O33" i="7"/>
  <c r="EG11" i="10" s="1"/>
  <c r="N33" i="7"/>
  <c r="EF11" i="10"/>
  <c r="M33" i="7"/>
  <c r="EE11" i="10" s="1"/>
  <c r="L33" i="7"/>
  <c r="ED11" i="10" s="1"/>
  <c r="K33" i="7"/>
  <c r="EC11" i="10" s="1"/>
  <c r="J33" i="7"/>
  <c r="EB11" i="10" s="1"/>
  <c r="I33" i="7"/>
  <c r="EA11" i="10" s="1"/>
  <c r="H33" i="7"/>
  <c r="DZ11" i="10" s="1"/>
  <c r="G33" i="7"/>
  <c r="DY11" i="10"/>
  <c r="F33" i="7"/>
  <c r="DX11" i="10" s="1"/>
  <c r="E33" i="7"/>
  <c r="DW11" i="10"/>
  <c r="D33" i="7"/>
  <c r="DV11" i="10"/>
  <c r="C33" i="7"/>
  <c r="DU11" i="10" s="1"/>
  <c r="B33" i="7"/>
  <c r="DT11" i="10" s="1"/>
  <c r="AF27" i="7"/>
  <c r="AE27" i="7"/>
  <c r="DS11" i="10" s="1"/>
  <c r="AD27" i="7"/>
  <c r="DR11" i="10" s="1"/>
  <c r="AC27" i="7"/>
  <c r="DQ11" i="10" s="1"/>
  <c r="AB27" i="7"/>
  <c r="DP11" i="10" s="1"/>
  <c r="AA27" i="7"/>
  <c r="DO11" i="10" s="1"/>
  <c r="Z27" i="7"/>
  <c r="DN11" i="10" s="1"/>
  <c r="Y27" i="7"/>
  <c r="DM11" i="10"/>
  <c r="X27" i="7"/>
  <c r="DL11" i="10"/>
  <c r="W27" i="7"/>
  <c r="DK11" i="10" s="1"/>
  <c r="V27" i="7"/>
  <c r="DJ11" i="10"/>
  <c r="U27" i="7"/>
  <c r="DI11" i="10" s="1"/>
  <c r="T27" i="7"/>
  <c r="DH11" i="10" s="1"/>
  <c r="S27" i="7"/>
  <c r="DG11" i="10" s="1"/>
  <c r="R27" i="7"/>
  <c r="DF11" i="10"/>
  <c r="Q27" i="7"/>
  <c r="DE11" i="10" s="1"/>
  <c r="P27" i="7"/>
  <c r="DD11" i="10" s="1"/>
  <c r="O27" i="7"/>
  <c r="DC11" i="10"/>
  <c r="N27" i="7"/>
  <c r="DB11" i="10" s="1"/>
  <c r="M27" i="7"/>
  <c r="DA11" i="10" s="1"/>
  <c r="L27" i="7"/>
  <c r="CZ11" i="10" s="1"/>
  <c r="K27" i="7"/>
  <c r="CY11" i="10" s="1"/>
  <c r="J27" i="7"/>
  <c r="CX11" i="10" s="1"/>
  <c r="I27" i="7"/>
  <c r="CW11" i="10" s="1"/>
  <c r="H27" i="7"/>
  <c r="CV11" i="10" s="1"/>
  <c r="G27" i="7"/>
  <c r="CU11" i="10"/>
  <c r="F27" i="7"/>
  <c r="CT11" i="10" s="1"/>
  <c r="E27" i="7"/>
  <c r="CS11" i="10"/>
  <c r="D27" i="7"/>
  <c r="CR11" i="10" s="1"/>
  <c r="C27" i="7"/>
  <c r="CQ11" i="10" s="1"/>
  <c r="B27" i="7"/>
  <c r="CP11" i="10" s="1"/>
  <c r="AF21" i="7"/>
  <c r="CO11" i="10" s="1"/>
  <c r="AE21" i="7"/>
  <c r="CN11" i="10" s="1"/>
  <c r="AD21" i="7"/>
  <c r="CM11" i="10"/>
  <c r="AC21" i="7"/>
  <c r="CL11" i="10" s="1"/>
  <c r="AB21" i="7"/>
  <c r="CK11" i="10"/>
  <c r="AA21" i="7"/>
  <c r="CJ11" i="10"/>
  <c r="Z21" i="7"/>
  <c r="CI11" i="10" s="1"/>
  <c r="Y21" i="7"/>
  <c r="CH11" i="10" s="1"/>
  <c r="X21" i="7"/>
  <c r="CG11" i="10" s="1"/>
  <c r="W21" i="7"/>
  <c r="CF11" i="10" s="1"/>
  <c r="V21" i="7"/>
  <c r="CE11" i="10" s="1"/>
  <c r="U21" i="7"/>
  <c r="CD11" i="10" s="1"/>
  <c r="T21" i="7"/>
  <c r="CC11" i="10" s="1"/>
  <c r="S21" i="7"/>
  <c r="CB11" i="10" s="1"/>
  <c r="R21" i="7"/>
  <c r="CA11" i="10" s="1"/>
  <c r="Q21" i="7"/>
  <c r="BZ11" i="10" s="1"/>
  <c r="P21" i="7"/>
  <c r="BY11" i="10" s="1"/>
  <c r="O21" i="7"/>
  <c r="BX11" i="10" s="1"/>
  <c r="N21" i="7"/>
  <c r="BW11" i="10" s="1"/>
  <c r="M21" i="7"/>
  <c r="BV11" i="10" s="1"/>
  <c r="L21" i="7"/>
  <c r="BU11" i="10"/>
  <c r="K21" i="7"/>
  <c r="BT11" i="10" s="1"/>
  <c r="J21" i="7"/>
  <c r="BS11" i="10"/>
  <c r="I21" i="7"/>
  <c r="BR11" i="10" s="1"/>
  <c r="H21" i="7"/>
  <c r="BQ11" i="10" s="1"/>
  <c r="G21" i="7"/>
  <c r="BP11" i="10" s="1"/>
  <c r="F21" i="7"/>
  <c r="BO11" i="10" s="1"/>
  <c r="E21" i="7"/>
  <c r="BN11" i="10" s="1"/>
  <c r="D21" i="7"/>
  <c r="BM11" i="10" s="1"/>
  <c r="C21" i="7"/>
  <c r="BL11" i="10" s="1"/>
  <c r="B21" i="7"/>
  <c r="BK11" i="10" s="1"/>
  <c r="AF15" i="7"/>
  <c r="BJ11" i="10" s="1"/>
  <c r="AE15" i="7"/>
  <c r="BI11" i="10" s="1"/>
  <c r="AD15" i="7"/>
  <c r="BH11" i="10" s="1"/>
  <c r="AC15" i="7"/>
  <c r="BG11" i="10" s="1"/>
  <c r="AB15" i="7"/>
  <c r="BF11" i="10" s="1"/>
  <c r="AA15" i="7"/>
  <c r="BE11" i="10" s="1"/>
  <c r="Z15" i="7"/>
  <c r="BD11" i="10" s="1"/>
  <c r="Y15" i="7"/>
  <c r="BC11" i="10" s="1"/>
  <c r="X15" i="7"/>
  <c r="BB11" i="10"/>
  <c r="W15" i="7"/>
  <c r="BA11" i="10"/>
  <c r="V15" i="7"/>
  <c r="AZ11" i="10" s="1"/>
  <c r="U15" i="7"/>
  <c r="AY11" i="10" s="1"/>
  <c r="T15" i="7"/>
  <c r="AX11" i="10" s="1"/>
  <c r="S15" i="7"/>
  <c r="AW11" i="10" s="1"/>
  <c r="R15" i="7"/>
  <c r="AV11" i="10" s="1"/>
  <c r="Q15" i="7"/>
  <c r="AU11" i="10" s="1"/>
  <c r="P15" i="7"/>
  <c r="AT11" i="10" s="1"/>
  <c r="O15" i="7"/>
  <c r="AS11" i="10" s="1"/>
  <c r="N15" i="7"/>
  <c r="AR11" i="10" s="1"/>
  <c r="M15" i="7"/>
  <c r="AQ11" i="10" s="1"/>
  <c r="L15" i="7"/>
  <c r="AP11" i="10"/>
  <c r="K15" i="7"/>
  <c r="AO11" i="10" s="1"/>
  <c r="J15" i="7"/>
  <c r="AN11" i="10" s="1"/>
  <c r="I15" i="7"/>
  <c r="AM11" i="10" s="1"/>
  <c r="H15" i="7"/>
  <c r="AL11" i="10" s="1"/>
  <c r="G15" i="7"/>
  <c r="AK11" i="10" s="1"/>
  <c r="F15" i="7"/>
  <c r="AJ11" i="10" s="1"/>
  <c r="E15" i="7"/>
  <c r="AI11" i="10" s="1"/>
  <c r="D15" i="7"/>
  <c r="AH11" i="10" s="1"/>
  <c r="C15" i="7"/>
  <c r="AG11" i="10" s="1"/>
  <c r="B15" i="7"/>
  <c r="AF9" i="7"/>
  <c r="AE9" i="7"/>
  <c r="AE11" i="10" s="1"/>
  <c r="AD9" i="7"/>
  <c r="AD11" i="10"/>
  <c r="AC9" i="7"/>
  <c r="AC11" i="10"/>
  <c r="AB9" i="7"/>
  <c r="AB11" i="10" s="1"/>
  <c r="AA9" i="7"/>
  <c r="AA11" i="10"/>
  <c r="Z9" i="7"/>
  <c r="Z11" i="10" s="1"/>
  <c r="Y9" i="7"/>
  <c r="Y11" i="10" s="1"/>
  <c r="X9" i="7"/>
  <c r="X11" i="10" s="1"/>
  <c r="W9" i="7"/>
  <c r="W11" i="10" s="1"/>
  <c r="V9" i="7"/>
  <c r="V11" i="10"/>
  <c r="U9" i="7"/>
  <c r="U11" i="10"/>
  <c r="T9" i="7"/>
  <c r="T11" i="10"/>
  <c r="S9" i="7"/>
  <c r="S11" i="10" s="1"/>
  <c r="R9" i="7"/>
  <c r="R11" i="10" s="1"/>
  <c r="Q9" i="7"/>
  <c r="Q11" i="10" s="1"/>
  <c r="P9" i="7"/>
  <c r="P11" i="10" s="1"/>
  <c r="O9" i="7"/>
  <c r="O11" i="10" s="1"/>
  <c r="N9" i="7"/>
  <c r="N11" i="10" s="1"/>
  <c r="M9" i="7"/>
  <c r="M11" i="10" s="1"/>
  <c r="L9" i="7"/>
  <c r="L11" i="10"/>
  <c r="K9" i="7"/>
  <c r="K11" i="10" s="1"/>
  <c r="J9" i="7"/>
  <c r="J11" i="10" s="1"/>
  <c r="I9" i="7"/>
  <c r="I11" i="10" s="1"/>
  <c r="H9" i="7"/>
  <c r="H11" i="10" s="1"/>
  <c r="G9" i="7"/>
  <c r="G11" i="10" s="1"/>
  <c r="F9" i="7"/>
  <c r="F11" i="10" s="1"/>
  <c r="E9" i="7"/>
  <c r="E11" i="10" s="1"/>
  <c r="D9" i="7"/>
  <c r="D11" i="10" s="1"/>
  <c r="C9" i="7"/>
  <c r="C11" i="10" s="1"/>
  <c r="B9" i="7"/>
  <c r="B11" i="10"/>
  <c r="Z1" i="2"/>
  <c r="B6" i="2" s="1"/>
  <c r="AF39" i="2"/>
  <c r="GB6" i="10"/>
  <c r="AE39" i="2"/>
  <c r="GA6" i="10"/>
  <c r="AD39" i="2"/>
  <c r="FZ6" i="10"/>
  <c r="AC39" i="2"/>
  <c r="AB39" i="2"/>
  <c r="FX6" i="10"/>
  <c r="AA39" i="2"/>
  <c r="FW6" i="10"/>
  <c r="Z39" i="2"/>
  <c r="FV6" i="10"/>
  <c r="Y39" i="2"/>
  <c r="FU6" i="10"/>
  <c r="X39" i="2"/>
  <c r="FT6" i="10"/>
  <c r="W39" i="2"/>
  <c r="FS6" i="10"/>
  <c r="V39" i="2"/>
  <c r="FR6" i="10"/>
  <c r="U39" i="2"/>
  <c r="FQ6" i="10" s="1"/>
  <c r="T39" i="2"/>
  <c r="FP6" i="10"/>
  <c r="S39" i="2"/>
  <c r="FO6" i="10"/>
  <c r="R39" i="2"/>
  <c r="FN6" i="10"/>
  <c r="Q39" i="2"/>
  <c r="FM6" i="10"/>
  <c r="P39" i="2"/>
  <c r="FL6" i="10"/>
  <c r="O39" i="2"/>
  <c r="FK6" i="10" s="1"/>
  <c r="N39" i="2"/>
  <c r="FJ6" i="10"/>
  <c r="M39" i="2"/>
  <c r="FI6" i="10"/>
  <c r="L39" i="2"/>
  <c r="FH6" i="10"/>
  <c r="K39" i="2"/>
  <c r="FG6" i="10"/>
  <c r="J39" i="2"/>
  <c r="FF6" i="10"/>
  <c r="I39" i="2"/>
  <c r="FE6" i="10"/>
  <c r="H39" i="2"/>
  <c r="FD6" i="10"/>
  <c r="G39" i="2"/>
  <c r="FC6" i="10" s="1"/>
  <c r="F39" i="2"/>
  <c r="FB6" i="10"/>
  <c r="E39" i="2"/>
  <c r="FA6" i="10"/>
  <c r="D39" i="2"/>
  <c r="EZ6" i="10"/>
  <c r="C39" i="2"/>
  <c r="EY6" i="10"/>
  <c r="B39" i="2"/>
  <c r="EX6" i="10" s="1"/>
  <c r="AF33" i="2"/>
  <c r="AE33" i="2"/>
  <c r="EW6" i="10"/>
  <c r="AD33" i="2"/>
  <c r="EV6" i="10"/>
  <c r="AC33" i="2"/>
  <c r="EU6" i="10"/>
  <c r="AB33" i="2"/>
  <c r="ET6" i="10"/>
  <c r="AA33" i="2"/>
  <c r="ES6" i="10"/>
  <c r="Z33" i="2"/>
  <c r="ER6" i="10"/>
  <c r="Y33" i="2"/>
  <c r="EQ6" i="10"/>
  <c r="X33" i="2"/>
  <c r="EP6" i="10"/>
  <c r="W33" i="2"/>
  <c r="EO6" i="10"/>
  <c r="V33" i="2"/>
  <c r="EN6" i="10"/>
  <c r="U33" i="2"/>
  <c r="EM6" i="10"/>
  <c r="T33" i="2"/>
  <c r="EL6" i="10"/>
  <c r="S33" i="2"/>
  <c r="EK6" i="10"/>
  <c r="R33" i="2"/>
  <c r="EJ6" i="10"/>
  <c r="Q33" i="2"/>
  <c r="EI6" i="10"/>
  <c r="P33" i="2"/>
  <c r="O33" i="2"/>
  <c r="EG6" i="10"/>
  <c r="N33" i="2"/>
  <c r="EF6" i="10"/>
  <c r="M33" i="2"/>
  <c r="EE6" i="10"/>
  <c r="L33" i="2"/>
  <c r="ED6" i="10"/>
  <c r="K33" i="2"/>
  <c r="EC6" i="10"/>
  <c r="J33" i="2"/>
  <c r="EB6" i="10"/>
  <c r="I33" i="2"/>
  <c r="EA6" i="10" s="1"/>
  <c r="H33" i="2"/>
  <c r="DZ6" i="10"/>
  <c r="G33" i="2"/>
  <c r="DY6" i="10"/>
  <c r="F33" i="2"/>
  <c r="E33" i="2"/>
  <c r="DW6" i="10"/>
  <c r="D33" i="2"/>
  <c r="DV6" i="10"/>
  <c r="C33" i="2"/>
  <c r="DU6" i="10"/>
  <c r="B33" i="2"/>
  <c r="AF27" i="2"/>
  <c r="DS6" i="10"/>
  <c r="AE27" i="2"/>
  <c r="DR6" i="10"/>
  <c r="AD27" i="2"/>
  <c r="DQ6" i="10" s="1"/>
  <c r="AC27" i="2"/>
  <c r="DP6" i="10"/>
  <c r="AB27" i="2"/>
  <c r="DO6" i="10"/>
  <c r="AA27" i="2"/>
  <c r="DN6" i="10"/>
  <c r="Z27" i="2"/>
  <c r="DM6" i="10"/>
  <c r="Y27" i="2"/>
  <c r="DL6" i="10"/>
  <c r="X27" i="2"/>
  <c r="DK6" i="10"/>
  <c r="W27" i="2"/>
  <c r="DJ6" i="10"/>
  <c r="V27" i="2"/>
  <c r="DI6" i="10"/>
  <c r="U27" i="2"/>
  <c r="DH6" i="10"/>
  <c r="T27" i="2"/>
  <c r="DG6" i="10"/>
  <c r="S27" i="2"/>
  <c r="DF6" i="10"/>
  <c r="R27" i="2"/>
  <c r="Q27" i="2"/>
  <c r="DD6" i="10"/>
  <c r="P27" i="2"/>
  <c r="DC6" i="10"/>
  <c r="O27" i="2"/>
  <c r="DB6" i="10"/>
  <c r="N27" i="2"/>
  <c r="DA6" i="10" s="1"/>
  <c r="M27" i="2"/>
  <c r="CZ6" i="10"/>
  <c r="L27" i="2"/>
  <c r="CY6" i="10"/>
  <c r="K27" i="2"/>
  <c r="CX6" i="10"/>
  <c r="J27" i="2"/>
  <c r="CW6" i="10"/>
  <c r="I27" i="2"/>
  <c r="H27" i="2"/>
  <c r="CU6" i="10"/>
  <c r="G27" i="2"/>
  <c r="CT6" i="10"/>
  <c r="F27" i="2"/>
  <c r="CS6" i="10"/>
  <c r="E27" i="2"/>
  <c r="CR6" i="10"/>
  <c r="D27" i="2"/>
  <c r="CQ6" i="10"/>
  <c r="C27" i="2"/>
  <c r="CP6" i="10" s="1"/>
  <c r="B27" i="2"/>
  <c r="AF21" i="2"/>
  <c r="AE21" i="2"/>
  <c r="AD21" i="2"/>
  <c r="CN6" i="10"/>
  <c r="AC21" i="2"/>
  <c r="CM6" i="10"/>
  <c r="AB21" i="2"/>
  <c r="CL6" i="10"/>
  <c r="AA21" i="2"/>
  <c r="CK6" i="10"/>
  <c r="Z21" i="2"/>
  <c r="CJ6" i="10"/>
  <c r="Y21" i="2"/>
  <c r="CI6" i="10"/>
  <c r="X21" i="2"/>
  <c r="CH6" i="10"/>
  <c r="W21" i="2"/>
  <c r="CG6" i="10"/>
  <c r="V21" i="2"/>
  <c r="CF6" i="10"/>
  <c r="U21" i="2"/>
  <c r="CE6" i="10" s="1"/>
  <c r="T21" i="2"/>
  <c r="CD6" i="10"/>
  <c r="S21" i="2"/>
  <c r="CC6" i="10"/>
  <c r="R21" i="2"/>
  <c r="CB6" i="10" s="1"/>
  <c r="Q21" i="2"/>
  <c r="CA6" i="10"/>
  <c r="P21" i="2"/>
  <c r="BZ6" i="10"/>
  <c r="O21" i="2"/>
  <c r="BY6" i="10"/>
  <c r="N21" i="2"/>
  <c r="BX6" i="10"/>
  <c r="M21" i="2"/>
  <c r="BW6" i="10"/>
  <c r="L21" i="2"/>
  <c r="BV6" i="10"/>
  <c r="K21" i="2"/>
  <c r="BU6" i="10"/>
  <c r="J21" i="2"/>
  <c r="BT6" i="10" s="1"/>
  <c r="I21" i="2"/>
  <c r="BS6" i="10" s="1"/>
  <c r="H21" i="2"/>
  <c r="BR6" i="10"/>
  <c r="G21" i="2"/>
  <c r="BQ6" i="10"/>
  <c r="F21" i="2"/>
  <c r="BP6" i="10"/>
  <c r="D21" i="2"/>
  <c r="BN6" i="10" s="1"/>
  <c r="B21" i="2"/>
  <c r="BL6" i="10"/>
  <c r="AF15" i="2"/>
  <c r="BK6" i="10" s="1"/>
  <c r="AE15" i="2"/>
  <c r="BJ6" i="10"/>
  <c r="AD15" i="2"/>
  <c r="BI6" i="10" s="1"/>
  <c r="AC15" i="2"/>
  <c r="BH6" i="10"/>
  <c r="AB15" i="2"/>
  <c r="BG6" i="10"/>
  <c r="AA15" i="2"/>
  <c r="BF6" i="10" s="1"/>
  <c r="Z15" i="2"/>
  <c r="BE6" i="10"/>
  <c r="Y15" i="2"/>
  <c r="BD6" i="10"/>
  <c r="X15" i="2"/>
  <c r="BC6" i="10"/>
  <c r="W15" i="2"/>
  <c r="BB6" i="10" s="1"/>
  <c r="V15" i="2"/>
  <c r="BA6" i="10"/>
  <c r="U15" i="2"/>
  <c r="AZ6" i="10"/>
  <c r="T15" i="2"/>
  <c r="AY6" i="10"/>
  <c r="S15" i="2"/>
  <c r="AX6" i="10" s="1"/>
  <c r="R15" i="2"/>
  <c r="AW6" i="10"/>
  <c r="Q15" i="2"/>
  <c r="AV6" i="10"/>
  <c r="P15" i="2"/>
  <c r="AU6" i="10" s="1"/>
  <c r="O15" i="2"/>
  <c r="AT6" i="10"/>
  <c r="N15" i="2"/>
  <c r="AS6" i="10"/>
  <c r="M15" i="2"/>
  <c r="AR6" i="10"/>
  <c r="L15" i="2"/>
  <c r="AQ6" i="10"/>
  <c r="K15" i="2"/>
  <c r="AP6" i="10"/>
  <c r="J15" i="2"/>
  <c r="AO6" i="10"/>
  <c r="I15" i="2"/>
  <c r="AN6" i="10"/>
  <c r="H15" i="2"/>
  <c r="AM6" i="10"/>
  <c r="G15" i="2"/>
  <c r="AL6" i="10"/>
  <c r="F15" i="2"/>
  <c r="AK6" i="10"/>
  <c r="E15" i="2"/>
  <c r="AJ6" i="10"/>
  <c r="D15" i="2"/>
  <c r="AI6" i="10"/>
  <c r="C15" i="2"/>
  <c r="AH6" i="10"/>
  <c r="B15" i="2"/>
  <c r="AG6" i="10"/>
  <c r="C9" i="2"/>
  <c r="C6" i="10" s="1"/>
  <c r="D9" i="2"/>
  <c r="D6" i="10" s="1"/>
  <c r="E9" i="2"/>
  <c r="E6" i="10" s="1"/>
  <c r="F9" i="2"/>
  <c r="F6" i="10" s="1"/>
  <c r="G9" i="2"/>
  <c r="G6" i="10" s="1"/>
  <c r="H9" i="2"/>
  <c r="H6" i="10" s="1"/>
  <c r="I9" i="2"/>
  <c r="I6" i="10" s="1"/>
  <c r="J9" i="2"/>
  <c r="J6" i="10" s="1"/>
  <c r="K9" i="2"/>
  <c r="K6" i="10" s="1"/>
  <c r="L9" i="2"/>
  <c r="L6" i="10" s="1"/>
  <c r="M9" i="2"/>
  <c r="M6" i="10"/>
  <c r="N9" i="2"/>
  <c r="N6" i="10" s="1"/>
  <c r="O9" i="2"/>
  <c r="O6" i="10" s="1"/>
  <c r="P9" i="2"/>
  <c r="P6" i="10" s="1"/>
  <c r="Q9" i="2"/>
  <c r="Q6" i="10" s="1"/>
  <c r="R9" i="2"/>
  <c r="R6" i="10"/>
  <c r="S9" i="2"/>
  <c r="S6" i="10" s="1"/>
  <c r="T9" i="2"/>
  <c r="T6" i="10"/>
  <c r="U9" i="2"/>
  <c r="U6" i="10"/>
  <c r="V9" i="2"/>
  <c r="V6" i="10" s="1"/>
  <c r="W9" i="2"/>
  <c r="W6" i="10" s="1"/>
  <c r="X9" i="2"/>
  <c r="X6" i="10"/>
  <c r="Y9" i="2"/>
  <c r="Y6" i="10"/>
  <c r="Z9" i="2"/>
  <c r="Z6" i="10" s="1"/>
  <c r="AA9" i="2"/>
  <c r="AA6" i="10" s="1"/>
  <c r="AB9" i="2"/>
  <c r="AB6" i="10" s="1"/>
  <c r="AC9" i="2"/>
  <c r="AC6" i="10" s="1"/>
  <c r="AD9" i="2"/>
  <c r="AD6" i="10" s="1"/>
  <c r="AE9" i="2"/>
  <c r="AE6" i="10"/>
  <c r="AF9" i="2"/>
  <c r="AF6" i="10"/>
  <c r="B9" i="2"/>
  <c r="B6" i="10" s="1"/>
  <c r="DT6" i="10"/>
  <c r="CO6" i="10"/>
  <c r="AJ2" i="10" l="1"/>
  <c r="AU2" i="10" s="1"/>
  <c r="D5" i="10"/>
  <c r="D4" i="10" s="1"/>
  <c r="B4" i="10"/>
  <c r="AH9" i="2"/>
  <c r="AJ9" i="2" s="1"/>
  <c r="AD1" i="2"/>
  <c r="AB2" i="7"/>
  <c r="S3" i="7" s="1"/>
  <c r="AB2" i="2"/>
  <c r="S3" i="2" s="1"/>
  <c r="C6" i="2"/>
  <c r="C5" i="2" s="1"/>
  <c r="B5" i="2"/>
  <c r="GC6" i="10"/>
  <c r="AF11" i="10"/>
  <c r="GC11" i="10" s="1"/>
  <c r="BM2" i="10" l="1"/>
  <c r="AI9" i="7"/>
  <c r="S4" i="7"/>
  <c r="AE2" i="7"/>
  <c r="GD11" i="10" s="1"/>
  <c r="AJ17" i="7"/>
  <c r="BS1" i="10"/>
  <c r="AJ18" i="7"/>
  <c r="AJ15" i="7"/>
  <c r="AJ17" i="2"/>
  <c r="AJ15" i="2"/>
  <c r="AJ16" i="7"/>
  <c r="AI9" i="2"/>
  <c r="AJ14" i="7"/>
  <c r="E5" i="10"/>
  <c r="E4" i="10" s="1"/>
  <c r="AJ11" i="7"/>
  <c r="AJ11" i="2"/>
  <c r="BG2" i="10"/>
  <c r="AS2" i="10"/>
  <c r="AQ2" i="10"/>
  <c r="BS2" i="10"/>
  <c r="BA2" i="10"/>
  <c r="AW2" i="10"/>
  <c r="AY2" i="10"/>
  <c r="BM1" i="10"/>
  <c r="AO2" i="10"/>
  <c r="BG1" i="10"/>
  <c r="AM2" i="10"/>
  <c r="AJ14" i="2"/>
  <c r="AJ16" i="2"/>
  <c r="AI11" i="7"/>
  <c r="AJ9" i="7"/>
  <c r="AI11" i="2"/>
  <c r="D6" i="2"/>
  <c r="E6" i="2" s="1"/>
  <c r="AE2" i="2"/>
  <c r="GD6" i="10" s="1"/>
  <c r="F5" i="10" l="1"/>
  <c r="G5" i="10" s="1"/>
  <c r="G4" i="10" s="1"/>
  <c r="D5" i="2"/>
  <c r="E5" i="2"/>
  <c r="F6" i="2"/>
  <c r="H5" i="10" l="1"/>
  <c r="I5" i="10" s="1"/>
  <c r="F4" i="10"/>
  <c r="G6" i="2"/>
  <c r="F5" i="2"/>
  <c r="H4" i="10"/>
  <c r="J5" i="10" l="1"/>
  <c r="I4" i="10"/>
  <c r="G5" i="2"/>
  <c r="H6" i="2"/>
  <c r="I6" i="2" l="1"/>
  <c r="H5" i="2"/>
  <c r="K5" i="10"/>
  <c r="J4" i="10"/>
  <c r="L5" i="10" l="1"/>
  <c r="K4" i="10"/>
  <c r="I5" i="2"/>
  <c r="J6" i="2"/>
  <c r="J5" i="2" l="1"/>
  <c r="K6" i="2"/>
  <c r="L4" i="10"/>
  <c r="M5" i="10"/>
  <c r="M4" i="10" l="1"/>
  <c r="N5" i="10"/>
  <c r="L6" i="2"/>
  <c r="K5" i="2"/>
  <c r="L5" i="2" l="1"/>
  <c r="M6" i="2"/>
  <c r="O5" i="10"/>
  <c r="N4" i="10"/>
  <c r="O4" i="10" l="1"/>
  <c r="P5" i="10"/>
  <c r="M5" i="2"/>
  <c r="N6" i="2"/>
  <c r="N5" i="2" l="1"/>
  <c r="O6" i="2"/>
  <c r="P4" i="10"/>
  <c r="Q5" i="10"/>
  <c r="P6" i="2" l="1"/>
  <c r="O5" i="2"/>
  <c r="Q4" i="10"/>
  <c r="R5" i="10"/>
  <c r="R4" i="10" l="1"/>
  <c r="S5" i="10"/>
  <c r="Q6" i="2"/>
  <c r="P5" i="2"/>
  <c r="T5" i="10" l="1"/>
  <c r="S4" i="10"/>
  <c r="R6" i="2"/>
  <c r="Q5" i="2"/>
  <c r="S6" i="2" l="1"/>
  <c r="R5" i="2"/>
  <c r="U5" i="10"/>
  <c r="T4" i="10"/>
  <c r="V5" i="10" l="1"/>
  <c r="U4" i="10"/>
  <c r="T6" i="2"/>
  <c r="S5" i="2"/>
  <c r="T5" i="2" l="1"/>
  <c r="U6" i="2"/>
  <c r="W5" i="10"/>
  <c r="V4" i="10"/>
  <c r="V6" i="2" l="1"/>
  <c r="U5" i="2"/>
  <c r="W4" i="10"/>
  <c r="X5" i="10"/>
  <c r="Y5" i="10" l="1"/>
  <c r="X4" i="10"/>
  <c r="V5" i="2"/>
  <c r="W6" i="2"/>
  <c r="W5" i="2" l="1"/>
  <c r="X6" i="2"/>
  <c r="Y4" i="10"/>
  <c r="Z5" i="10"/>
  <c r="Y6" i="2" l="1"/>
  <c r="X5" i="2"/>
  <c r="Z4" i="10"/>
  <c r="AA5" i="10"/>
  <c r="AA4" i="10" l="1"/>
  <c r="AB5" i="10"/>
  <c r="Z6" i="2"/>
  <c r="Y5" i="2"/>
  <c r="AA6" i="2" l="1"/>
  <c r="Z5" i="2"/>
  <c r="AC5" i="10"/>
  <c r="AB4" i="10"/>
  <c r="AC4" i="10" l="1"/>
  <c r="AD5" i="10"/>
  <c r="AB6" i="2"/>
  <c r="AA5" i="2"/>
  <c r="AC6" i="2" l="1"/>
  <c r="AB5" i="2"/>
  <c r="AE5" i="10"/>
  <c r="AD4" i="10"/>
  <c r="AE4" i="10" l="1"/>
  <c r="AF5" i="10"/>
  <c r="AD6" i="2"/>
  <c r="AC5" i="2"/>
  <c r="AG5" i="10" l="1"/>
  <c r="AF4" i="10"/>
  <c r="AD5" i="2"/>
  <c r="AE6" i="2"/>
  <c r="AF6" i="2" l="1"/>
  <c r="AE5" i="2"/>
  <c r="AH5" i="10"/>
  <c r="AG4" i="10"/>
  <c r="AI5" i="10" l="1"/>
  <c r="AH4" i="10"/>
  <c r="B12" i="2"/>
  <c r="AF5" i="2"/>
  <c r="C12" i="2" l="1"/>
  <c r="B11" i="2"/>
  <c r="AI4" i="10"/>
  <c r="AJ5" i="10"/>
  <c r="AK5" i="10" l="1"/>
  <c r="AJ4" i="10"/>
  <c r="D12" i="2"/>
  <c r="C11" i="2"/>
  <c r="D11" i="2" l="1"/>
  <c r="E12" i="2"/>
  <c r="AK4" i="10"/>
  <c r="AL5" i="10"/>
  <c r="AL4" i="10" l="1"/>
  <c r="AM5" i="10"/>
  <c r="F12" i="2"/>
  <c r="E11" i="2"/>
  <c r="AN5" i="10" l="1"/>
  <c r="AM4" i="10"/>
  <c r="G12" i="2"/>
  <c r="F11" i="2"/>
  <c r="G11" i="2" l="1"/>
  <c r="H12" i="2"/>
  <c r="AN4" i="10"/>
  <c r="AO5" i="10"/>
  <c r="AO4" i="10" l="1"/>
  <c r="AP5" i="10"/>
  <c r="H11" i="2"/>
  <c r="I12" i="2"/>
  <c r="J12" i="2" l="1"/>
  <c r="I11" i="2"/>
  <c r="AP4" i="10"/>
  <c r="AQ5" i="10"/>
  <c r="AQ4" i="10" l="1"/>
  <c r="AR5" i="10"/>
  <c r="K12" i="2"/>
  <c r="J11" i="2"/>
  <c r="AS5" i="10" l="1"/>
  <c r="AR4" i="10"/>
  <c r="K11" i="2"/>
  <c r="L12" i="2"/>
  <c r="M12" i="2" l="1"/>
  <c r="L11" i="2"/>
  <c r="AT5" i="10"/>
  <c r="AS4" i="10"/>
  <c r="AU5" i="10" l="1"/>
  <c r="AT4" i="10"/>
  <c r="N12" i="2"/>
  <c r="M11" i="2"/>
  <c r="O12" i="2" l="1"/>
  <c r="N11" i="2"/>
  <c r="AV5" i="10"/>
  <c r="AU4" i="10"/>
  <c r="AV4" i="10" l="1"/>
  <c r="AW5" i="10"/>
  <c r="P12" i="2"/>
  <c r="O11" i="2"/>
  <c r="Q12" i="2" l="1"/>
  <c r="P11" i="2"/>
  <c r="AX5" i="10"/>
  <c r="AW4" i="10"/>
  <c r="AX4" i="10" l="1"/>
  <c r="AY5" i="10"/>
  <c r="R12" i="2"/>
  <c r="Q11" i="2"/>
  <c r="R11" i="2" l="1"/>
  <c r="S12" i="2"/>
  <c r="AY4" i="10"/>
  <c r="AZ5" i="10"/>
  <c r="BA5" i="10" l="1"/>
  <c r="AZ4" i="10"/>
  <c r="T12" i="2"/>
  <c r="S11" i="2"/>
  <c r="T11" i="2" l="1"/>
  <c r="U12" i="2"/>
  <c r="BB5" i="10"/>
  <c r="BA4" i="10"/>
  <c r="BB4" i="10" l="1"/>
  <c r="BC5" i="10"/>
  <c r="V12" i="2"/>
  <c r="U11" i="2"/>
  <c r="BD5" i="10" l="1"/>
  <c r="BC4" i="10"/>
  <c r="V11" i="2"/>
  <c r="W12" i="2"/>
  <c r="W11" i="2" l="1"/>
  <c r="X12" i="2"/>
  <c r="BD4" i="10"/>
  <c r="BE5" i="10"/>
  <c r="BE4" i="10" l="1"/>
  <c r="BF5" i="10"/>
  <c r="Y12" i="2"/>
  <c r="X11" i="2"/>
  <c r="Z12" i="2" l="1"/>
  <c r="Y11" i="2"/>
  <c r="BF4" i="10"/>
  <c r="BG5" i="10"/>
  <c r="BH5" i="10" l="1"/>
  <c r="BG4" i="10"/>
  <c r="AA12" i="2"/>
  <c r="Z11" i="2"/>
  <c r="AA11" i="2" l="1"/>
  <c r="AB12" i="2"/>
  <c r="BH4" i="10"/>
  <c r="BI5" i="10"/>
  <c r="BI4" i="10" l="1"/>
  <c r="BJ5" i="10"/>
  <c r="AB11" i="2"/>
  <c r="AC12" i="2"/>
  <c r="AC11" i="2" l="1"/>
  <c r="AD12" i="2"/>
  <c r="BJ4" i="10"/>
  <c r="BK5" i="10"/>
  <c r="BL5" i="10" l="1"/>
  <c r="BK4" i="10"/>
  <c r="AD11" i="2"/>
  <c r="AE12" i="2"/>
  <c r="BM5" i="10" l="1"/>
  <c r="BL4" i="10"/>
  <c r="AE11" i="2"/>
  <c r="AF12" i="2"/>
  <c r="AF11" i="2" l="1"/>
  <c r="B18" i="2"/>
  <c r="BM4" i="10"/>
  <c r="BN5" i="10"/>
  <c r="BO5" i="10" l="1"/>
  <c r="BN4" i="10"/>
  <c r="B17" i="2"/>
  <c r="C18" i="2"/>
  <c r="D18" i="2" l="1"/>
  <c r="C17" i="2"/>
  <c r="BO4" i="10"/>
  <c r="BP5" i="10"/>
  <c r="BQ5" i="10" l="1"/>
  <c r="BP4" i="10"/>
  <c r="E18" i="2"/>
  <c r="D17" i="2"/>
  <c r="F18" i="2" l="1"/>
  <c r="E17" i="2"/>
  <c r="BQ4" i="10"/>
  <c r="BR5" i="10"/>
  <c r="BR4" i="10" l="1"/>
  <c r="BS5" i="10"/>
  <c r="G18" i="2"/>
  <c r="F17" i="2"/>
  <c r="H18" i="2" l="1"/>
  <c r="G17" i="2"/>
  <c r="BT5" i="10"/>
  <c r="BS4" i="10"/>
  <c r="BT4" i="10" l="1"/>
  <c r="BU5" i="10"/>
  <c r="H17" i="2"/>
  <c r="I18" i="2"/>
  <c r="I17" i="2" l="1"/>
  <c r="J18" i="2"/>
  <c r="BU4" i="10"/>
  <c r="BV5" i="10"/>
  <c r="J17" i="2" l="1"/>
  <c r="K18" i="2"/>
  <c r="BW5" i="10"/>
  <c r="BV4" i="10"/>
  <c r="BX5" i="10" l="1"/>
  <c r="BW4" i="10"/>
  <c r="K17" i="2"/>
  <c r="L18" i="2"/>
  <c r="L17" i="2" l="1"/>
  <c r="M18" i="2"/>
  <c r="BX4" i="10"/>
  <c r="BY5" i="10"/>
  <c r="BZ5" i="10" l="1"/>
  <c r="BY4" i="10"/>
  <c r="M17" i="2"/>
  <c r="N18" i="2"/>
  <c r="O18" i="2" l="1"/>
  <c r="N17" i="2"/>
  <c r="CA5" i="10"/>
  <c r="BZ4" i="10"/>
  <c r="CB5" i="10" l="1"/>
  <c r="CA4" i="10"/>
  <c r="P18" i="2"/>
  <c r="O17" i="2"/>
  <c r="P17" i="2" l="1"/>
  <c r="Q18" i="2"/>
  <c r="CB4" i="10"/>
  <c r="CC5" i="10"/>
  <c r="CC4" i="10" l="1"/>
  <c r="CD5" i="10"/>
  <c r="Q17" i="2"/>
  <c r="R18" i="2"/>
  <c r="R17" i="2" l="1"/>
  <c r="S18" i="2"/>
  <c r="CE5" i="10"/>
  <c r="CD4" i="10"/>
  <c r="CE4" i="10" l="1"/>
  <c r="CF5" i="10"/>
  <c r="S17" i="2"/>
  <c r="T18" i="2"/>
  <c r="T17" i="2" l="1"/>
  <c r="U18" i="2"/>
  <c r="CG5" i="10"/>
  <c r="CF4" i="10"/>
  <c r="CH5" i="10" l="1"/>
  <c r="CG4" i="10"/>
  <c r="U17" i="2"/>
  <c r="V18" i="2"/>
  <c r="W18" i="2" l="1"/>
  <c r="V17" i="2"/>
  <c r="CI5" i="10"/>
  <c r="CH4" i="10"/>
  <c r="CI4" i="10" l="1"/>
  <c r="CJ5" i="10"/>
  <c r="W17" i="2"/>
  <c r="X18" i="2"/>
  <c r="Y18" i="2" l="1"/>
  <c r="X17" i="2"/>
  <c r="CJ4" i="10"/>
  <c r="CK5" i="10"/>
  <c r="CL5" i="10" l="1"/>
  <c r="CK4" i="10"/>
  <c r="Y17" i="2"/>
  <c r="Z18" i="2"/>
  <c r="AA18" i="2" l="1"/>
  <c r="Z17" i="2"/>
  <c r="CL4" i="10"/>
  <c r="CM5" i="10"/>
  <c r="AB18" i="2" l="1"/>
  <c r="AA17" i="2"/>
  <c r="CM4" i="10"/>
  <c r="CN5" i="10"/>
  <c r="CO5" i="10" l="1"/>
  <c r="CN4" i="10"/>
  <c r="AB17" i="2"/>
  <c r="AC18" i="2"/>
  <c r="AC17" i="2" l="1"/>
  <c r="AD18" i="2"/>
  <c r="CP5" i="10"/>
  <c r="CO4" i="10"/>
  <c r="CQ5" i="10" l="1"/>
  <c r="CP4" i="10"/>
  <c r="AD17" i="2"/>
  <c r="B24" i="2"/>
  <c r="B23" i="2" l="1"/>
  <c r="C24" i="2"/>
  <c r="CR5" i="10"/>
  <c r="CQ4" i="10"/>
  <c r="CR4" i="10" l="1"/>
  <c r="CS5" i="10"/>
  <c r="C23" i="2"/>
  <c r="D24" i="2"/>
  <c r="E24" i="2" l="1"/>
  <c r="D23" i="2"/>
  <c r="CS4" i="10"/>
  <c r="CT5" i="10"/>
  <c r="CU5" i="10" l="1"/>
  <c r="CT4" i="10"/>
  <c r="E23" i="2"/>
  <c r="F24" i="2"/>
  <c r="F23" i="2" l="1"/>
  <c r="G24" i="2"/>
  <c r="CV5" i="10"/>
  <c r="CU4" i="10"/>
  <c r="CV4" i="10" l="1"/>
  <c r="CW5" i="10"/>
  <c r="H24" i="2"/>
  <c r="G23" i="2"/>
  <c r="I24" i="2" l="1"/>
  <c r="H23" i="2"/>
  <c r="CX5" i="10"/>
  <c r="CW4" i="10"/>
  <c r="CY5" i="10" l="1"/>
  <c r="CX4" i="10"/>
  <c r="J24" i="2"/>
  <c r="I23" i="2"/>
  <c r="K24" i="2" l="1"/>
  <c r="J23" i="2"/>
  <c r="CZ5" i="10"/>
  <c r="CY4" i="10"/>
  <c r="DA5" i="10" l="1"/>
  <c r="CZ4" i="10"/>
  <c r="L24" i="2"/>
  <c r="K23" i="2"/>
  <c r="M24" i="2" l="1"/>
  <c r="L23" i="2"/>
  <c r="DA4" i="10"/>
  <c r="DB5" i="10"/>
  <c r="DB4" i="10" l="1"/>
  <c r="DC5" i="10"/>
  <c r="M23" i="2"/>
  <c r="N24" i="2"/>
  <c r="DD5" i="10" l="1"/>
  <c r="DC4" i="10"/>
  <c r="N23" i="2"/>
  <c r="O24" i="2"/>
  <c r="O23" i="2" l="1"/>
  <c r="P24" i="2"/>
  <c r="DD4" i="10"/>
  <c r="DE5" i="10"/>
  <c r="DF5" i="10" l="1"/>
  <c r="DE4" i="10"/>
  <c r="Q24" i="2"/>
  <c r="P23" i="2"/>
  <c r="Q23" i="2" l="1"/>
  <c r="R24" i="2"/>
  <c r="DF4" i="10"/>
  <c r="DG5" i="10"/>
  <c r="DH5" i="10" l="1"/>
  <c r="DG4" i="10"/>
  <c r="S24" i="2"/>
  <c r="R23" i="2"/>
  <c r="T24" i="2" l="1"/>
  <c r="S23" i="2"/>
  <c r="DH4" i="10"/>
  <c r="DI5" i="10"/>
  <c r="DJ5" i="10" l="1"/>
  <c r="DI4" i="10"/>
  <c r="U24" i="2"/>
  <c r="T23" i="2"/>
  <c r="U23" i="2" l="1"/>
  <c r="V24" i="2"/>
  <c r="DJ4" i="10"/>
  <c r="DK5" i="10"/>
  <c r="V23" i="2" l="1"/>
  <c r="W24" i="2"/>
  <c r="DL5" i="10"/>
  <c r="DK4" i="10"/>
  <c r="DM5" i="10" l="1"/>
  <c r="DL4" i="10"/>
  <c r="W23" i="2"/>
  <c r="X24" i="2"/>
  <c r="X23" i="2" l="1"/>
  <c r="Y24" i="2"/>
  <c r="DN5" i="10"/>
  <c r="DM4" i="10"/>
  <c r="DN4" i="10" l="1"/>
  <c r="DO5" i="10"/>
  <c r="Z24" i="2"/>
  <c r="Y23" i="2"/>
  <c r="DO4" i="10" l="1"/>
  <c r="DP5" i="10"/>
  <c r="AA24" i="2"/>
  <c r="Z23" i="2"/>
  <c r="AB24" i="2" l="1"/>
  <c r="AA23" i="2"/>
  <c r="DQ5" i="10"/>
  <c r="DP4" i="10"/>
  <c r="DR5" i="10" l="1"/>
  <c r="DQ4" i="10"/>
  <c r="AC24" i="2"/>
  <c r="AB23" i="2"/>
  <c r="AC23" i="2" l="1"/>
  <c r="AD24" i="2"/>
  <c r="DS5" i="10"/>
  <c r="DR4" i="10"/>
  <c r="DT5" i="10" l="1"/>
  <c r="DS4" i="10"/>
  <c r="AD23" i="2"/>
  <c r="AE24" i="2"/>
  <c r="AE23" i="2" l="1"/>
  <c r="AF24" i="2"/>
  <c r="DT4" i="10"/>
  <c r="DU5" i="10"/>
  <c r="DU4" i="10" l="1"/>
  <c r="DV5" i="10"/>
  <c r="B30" i="2"/>
  <c r="AF23" i="2"/>
  <c r="C30" i="2" l="1"/>
  <c r="B29" i="2"/>
  <c r="DW5" i="10"/>
  <c r="DV4" i="10"/>
  <c r="DW4" i="10" l="1"/>
  <c r="DX5" i="10"/>
  <c r="C29" i="2"/>
  <c r="D30" i="2"/>
  <c r="DX4" i="10" l="1"/>
  <c r="DY5" i="10"/>
  <c r="E30" i="2"/>
  <c r="D29" i="2"/>
  <c r="F30" i="2" l="1"/>
  <c r="E29" i="2"/>
  <c r="DY4" i="10"/>
  <c r="DZ5" i="10"/>
  <c r="G30" i="2" l="1"/>
  <c r="F29" i="2"/>
  <c r="EA5" i="10"/>
  <c r="DZ4" i="10"/>
  <c r="H30" i="2" l="1"/>
  <c r="G29" i="2"/>
  <c r="EA4" i="10"/>
  <c r="EB5" i="10"/>
  <c r="EC5" i="10" l="1"/>
  <c r="EB4" i="10"/>
  <c r="H29" i="2"/>
  <c r="I30" i="2"/>
  <c r="I29" i="2" l="1"/>
  <c r="J30" i="2"/>
  <c r="ED5" i="10"/>
  <c r="EC4" i="10"/>
  <c r="J29" i="2" l="1"/>
  <c r="K30" i="2"/>
  <c r="EE5" i="10"/>
  <c r="ED4" i="10"/>
  <c r="EE4" i="10" l="1"/>
  <c r="EF5" i="10"/>
  <c r="L30" i="2"/>
  <c r="K29" i="2"/>
  <c r="L29" i="2" l="1"/>
  <c r="M30" i="2"/>
  <c r="EF4" i="10"/>
  <c r="EG5" i="10"/>
  <c r="EH5" i="10" l="1"/>
  <c r="EG4" i="10"/>
  <c r="N30" i="2"/>
  <c r="M29" i="2"/>
  <c r="N29" i="2" l="1"/>
  <c r="O30" i="2"/>
  <c r="EI5" i="10"/>
  <c r="EH4" i="10"/>
  <c r="EI4" i="10" l="1"/>
  <c r="EJ5" i="10"/>
  <c r="O29" i="2"/>
  <c r="P30" i="2"/>
  <c r="P29" i="2" l="1"/>
  <c r="Q30" i="2"/>
  <c r="EJ4" i="10"/>
  <c r="EK5" i="10"/>
  <c r="EK4" i="10" l="1"/>
  <c r="EL5" i="10"/>
  <c r="Q29" i="2"/>
  <c r="R30" i="2"/>
  <c r="S30" i="2" l="1"/>
  <c r="R29" i="2"/>
  <c r="EM5" i="10"/>
  <c r="EL4" i="10"/>
  <c r="EN5" i="10" l="1"/>
  <c r="EM4" i="10"/>
  <c r="S29" i="2"/>
  <c r="T30" i="2"/>
  <c r="U30" i="2" l="1"/>
  <c r="T29" i="2"/>
  <c r="EN4" i="10"/>
  <c r="EO5" i="10"/>
  <c r="EO4" i="10" l="1"/>
  <c r="EP5" i="10"/>
  <c r="U29" i="2"/>
  <c r="V30" i="2"/>
  <c r="W30" i="2" l="1"/>
  <c r="V29" i="2"/>
  <c r="EQ5" i="10"/>
  <c r="EP4" i="10"/>
  <c r="EQ4" i="10" l="1"/>
  <c r="ER5" i="10"/>
  <c r="X30" i="2"/>
  <c r="W29" i="2"/>
  <c r="Y30" i="2" l="1"/>
  <c r="X29" i="2"/>
  <c r="ER4" i="10"/>
  <c r="ES5" i="10"/>
  <c r="ES4" i="10" l="1"/>
  <c r="ET5" i="10"/>
  <c r="Y29" i="2"/>
  <c r="Z30" i="2"/>
  <c r="Z29" i="2" l="1"/>
  <c r="AA30" i="2"/>
  <c r="ET4" i="10"/>
  <c r="EU5" i="10"/>
  <c r="AB30" i="2" l="1"/>
  <c r="AA29" i="2"/>
  <c r="EU4" i="10"/>
  <c r="EV5" i="10"/>
  <c r="EV4" i="10" l="1"/>
  <c r="EW5" i="10"/>
  <c r="AC30" i="2"/>
  <c r="AB29" i="2"/>
  <c r="EX5" i="10" l="1"/>
  <c r="EW4" i="10"/>
  <c r="AC29" i="2"/>
  <c r="AD30" i="2"/>
  <c r="AE30" i="2" l="1"/>
  <c r="AD29" i="2"/>
  <c r="EX4" i="10"/>
  <c r="EY5" i="10"/>
  <c r="EY4" i="10" l="1"/>
  <c r="EZ5" i="10"/>
  <c r="AE29" i="2"/>
  <c r="B36" i="2"/>
  <c r="C36" i="2" l="1"/>
  <c r="B35" i="2"/>
  <c r="FA5" i="10"/>
  <c r="EZ4" i="10"/>
  <c r="FA4" i="10" l="1"/>
  <c r="FB5" i="10"/>
  <c r="D36" i="2"/>
  <c r="C35" i="2"/>
  <c r="E36" i="2" l="1"/>
  <c r="D35" i="2"/>
  <c r="FC5" i="10"/>
  <c r="FB4" i="10"/>
  <c r="FD5" i="10" l="1"/>
  <c r="FC4" i="10"/>
  <c r="F36" i="2"/>
  <c r="E35" i="2"/>
  <c r="G36" i="2" l="1"/>
  <c r="F35" i="2"/>
  <c r="FE5" i="10"/>
  <c r="FD4" i="10"/>
  <c r="FF5" i="10" l="1"/>
  <c r="FE4" i="10"/>
  <c r="H36" i="2"/>
  <c r="G35" i="2"/>
  <c r="H35" i="2" l="1"/>
  <c r="I36" i="2"/>
  <c r="FF4" i="10"/>
  <c r="FG5" i="10"/>
  <c r="FG4" i="10" l="1"/>
  <c r="FH5" i="10"/>
  <c r="I35" i="2"/>
  <c r="J36" i="2"/>
  <c r="FI5" i="10" l="1"/>
  <c r="FH4" i="10"/>
  <c r="K36" i="2"/>
  <c r="J35" i="2"/>
  <c r="K35" i="2" l="1"/>
  <c r="L36" i="2"/>
  <c r="FI4" i="10"/>
  <c r="FJ5" i="10"/>
  <c r="FK5" i="10" l="1"/>
  <c r="FJ4" i="10"/>
  <c r="M36" i="2"/>
  <c r="L35" i="2"/>
  <c r="M35" i="2" l="1"/>
  <c r="N36" i="2"/>
  <c r="FL5" i="10"/>
  <c r="FK4" i="10"/>
  <c r="FM5" i="10" l="1"/>
  <c r="FL4" i="10"/>
  <c r="O36" i="2"/>
  <c r="N35" i="2"/>
  <c r="O35" i="2" l="1"/>
  <c r="P36" i="2"/>
  <c r="FN5" i="10"/>
  <c r="FM4" i="10"/>
  <c r="FN4" i="10" l="1"/>
  <c r="FO5" i="10"/>
  <c r="Q36" i="2"/>
  <c r="P35" i="2"/>
  <c r="Q35" i="2" l="1"/>
  <c r="R36" i="2"/>
  <c r="FO4" i="10"/>
  <c r="FP5" i="10"/>
  <c r="FQ5" i="10" l="1"/>
  <c r="FP4" i="10"/>
  <c r="R35" i="2"/>
  <c r="S36" i="2"/>
  <c r="T36" i="2" l="1"/>
  <c r="S35" i="2"/>
  <c r="FR5" i="10"/>
  <c r="FQ4" i="10"/>
  <c r="FR4" i="10" l="1"/>
  <c r="FS5" i="10"/>
  <c r="U36" i="2"/>
  <c r="T35" i="2"/>
  <c r="U35" i="2" l="1"/>
  <c r="V36" i="2"/>
  <c r="FT5" i="10"/>
  <c r="FS4" i="10"/>
  <c r="FU5" i="10" l="1"/>
  <c r="FT4" i="10"/>
  <c r="W36" i="2"/>
  <c r="V35" i="2"/>
  <c r="W35" i="2" l="1"/>
  <c r="X36" i="2"/>
  <c r="FU4" i="10"/>
  <c r="FV5" i="10"/>
  <c r="FW5" i="10" l="1"/>
  <c r="FV4" i="10"/>
  <c r="Y36" i="2"/>
  <c r="X35" i="2"/>
  <c r="Y35" i="2" l="1"/>
  <c r="Z36" i="2"/>
  <c r="FX5" i="10"/>
  <c r="FW4" i="10"/>
  <c r="Z35" i="2" l="1"/>
  <c r="AA36" i="2"/>
  <c r="FY5" i="10"/>
  <c r="FX4" i="10"/>
  <c r="FZ5" i="10" l="1"/>
  <c r="FY4" i="10"/>
  <c r="AB36" i="2"/>
  <c r="AA35" i="2"/>
  <c r="AB35" i="2" l="1"/>
  <c r="AC36" i="2"/>
  <c r="GA5" i="10"/>
  <c r="FZ4" i="10"/>
  <c r="GA4" i="10" l="1"/>
  <c r="GB5" i="10"/>
  <c r="AD36" i="2"/>
  <c r="AC35" i="2"/>
  <c r="AD35" i="2" l="1"/>
  <c r="AE36" i="2"/>
  <c r="GB4" i="10"/>
  <c r="B10" i="10"/>
  <c r="C10" i="10" l="1"/>
  <c r="B9" i="10"/>
  <c r="AF36" i="2"/>
  <c r="AE35" i="2"/>
  <c r="Z1" i="7" l="1"/>
  <c r="AF35" i="2"/>
  <c r="C9" i="10"/>
  <c r="D10" i="10"/>
  <c r="D9" i="10" l="1"/>
  <c r="E10" i="10"/>
  <c r="B6" i="7"/>
  <c r="AH9" i="7"/>
  <c r="AD1" i="7"/>
  <c r="C6" i="7" l="1"/>
  <c r="B5" i="7"/>
  <c r="E9" i="10"/>
  <c r="F10" i="10"/>
  <c r="G10" i="10" l="1"/>
  <c r="F9" i="10"/>
  <c r="D6" i="7"/>
  <c r="C5" i="7"/>
  <c r="D5" i="7" l="1"/>
  <c r="E6" i="7"/>
  <c r="G9" i="10"/>
  <c r="H10" i="10"/>
  <c r="F6" i="7" l="1"/>
  <c r="E5" i="7"/>
  <c r="H9" i="10"/>
  <c r="I10" i="10"/>
  <c r="I9" i="10" l="1"/>
  <c r="J10" i="10"/>
  <c r="F5" i="7"/>
  <c r="G6" i="7"/>
  <c r="G5" i="7" l="1"/>
  <c r="H6" i="7"/>
  <c r="K10" i="10"/>
  <c r="J9" i="10"/>
  <c r="L10" i="10" l="1"/>
  <c r="K9" i="10"/>
  <c r="H5" i="7"/>
  <c r="I6" i="7"/>
  <c r="I5" i="7" l="1"/>
  <c r="J6" i="7"/>
  <c r="L9" i="10"/>
  <c r="M10" i="10"/>
  <c r="N10" i="10" l="1"/>
  <c r="M9" i="10"/>
  <c r="K6" i="7"/>
  <c r="J5" i="7"/>
  <c r="K5" i="7" l="1"/>
  <c r="L6" i="7"/>
  <c r="O10" i="10"/>
  <c r="N9" i="10"/>
  <c r="P10" i="10" l="1"/>
  <c r="O9" i="10"/>
  <c r="M6" i="7"/>
  <c r="L5" i="7"/>
  <c r="N6" i="7" l="1"/>
  <c r="M5" i="7"/>
  <c r="Q10" i="10"/>
  <c r="P9" i="10"/>
  <c r="Q9" i="10" l="1"/>
  <c r="R10" i="10"/>
  <c r="N5" i="7"/>
  <c r="O6" i="7"/>
  <c r="O5" i="7" l="1"/>
  <c r="P6" i="7"/>
  <c r="S10" i="10"/>
  <c r="R9" i="10"/>
  <c r="P5" i="7" l="1"/>
  <c r="Q6" i="7"/>
  <c r="S9" i="10"/>
  <c r="T10" i="10"/>
  <c r="R6" i="7" l="1"/>
  <c r="Q5" i="7"/>
  <c r="U10" i="10"/>
  <c r="T9" i="10"/>
  <c r="U9" i="10" l="1"/>
  <c r="V10" i="10"/>
  <c r="S6" i="7"/>
  <c r="R5" i="7"/>
  <c r="S5" i="7" l="1"/>
  <c r="T6" i="7"/>
  <c r="W10" i="10"/>
  <c r="V9" i="10"/>
  <c r="X10" i="10" l="1"/>
  <c r="W9" i="10"/>
  <c r="U6" i="7"/>
  <c r="T5" i="7"/>
  <c r="V6" i="7" l="1"/>
  <c r="U5" i="7"/>
  <c r="Y10" i="10"/>
  <c r="X9" i="10"/>
  <c r="Y9" i="10" l="1"/>
  <c r="Z10" i="10"/>
  <c r="W6" i="7"/>
  <c r="V5" i="7"/>
  <c r="Z9" i="10" l="1"/>
  <c r="AA10" i="10"/>
  <c r="W5" i="7"/>
  <c r="X6" i="7"/>
  <c r="X5" i="7" l="1"/>
  <c r="Y6" i="7"/>
  <c r="AB10" i="10"/>
  <c r="AA9" i="10"/>
  <c r="AC10" i="10" l="1"/>
  <c r="AB9" i="10"/>
  <c r="Y5" i="7"/>
  <c r="Z6" i="7"/>
  <c r="Z5" i="7" l="1"/>
  <c r="AA6" i="7"/>
  <c r="AD10" i="10"/>
  <c r="AC9" i="10"/>
  <c r="AE10" i="10" l="1"/>
  <c r="AD9" i="10"/>
  <c r="AB6" i="7"/>
  <c r="AA5" i="7"/>
  <c r="AC6" i="7" l="1"/>
  <c r="AB5" i="7"/>
  <c r="AE9" i="10"/>
  <c r="AF10" i="10"/>
  <c r="AG10" i="10" l="1"/>
  <c r="AF9" i="10"/>
  <c r="AC5" i="7"/>
  <c r="AD6" i="7"/>
  <c r="AE6" i="7" l="1"/>
  <c r="AD5" i="7"/>
  <c r="AG9" i="10"/>
  <c r="AH10" i="10"/>
  <c r="AE5" i="7" l="1"/>
  <c r="B12" i="7"/>
  <c r="AI10" i="10"/>
  <c r="AH9" i="10"/>
  <c r="AJ10" i="10" l="1"/>
  <c r="AI9" i="10"/>
  <c r="C12" i="7"/>
  <c r="B11" i="7"/>
  <c r="D12" i="7" l="1"/>
  <c r="C11" i="7"/>
  <c r="AJ9" i="10"/>
  <c r="AK10" i="10"/>
  <c r="AL10" i="10" l="1"/>
  <c r="AK9" i="10"/>
  <c r="D11" i="7"/>
  <c r="E12" i="7"/>
  <c r="E11" i="7" l="1"/>
  <c r="F12" i="7"/>
  <c r="AM10" i="10"/>
  <c r="AL9" i="10"/>
  <c r="AM9" i="10" l="1"/>
  <c r="AN10" i="10"/>
  <c r="F11" i="7"/>
  <c r="G12" i="7"/>
  <c r="H12" i="7" l="1"/>
  <c r="G11" i="7"/>
  <c r="AO10" i="10"/>
  <c r="AN9" i="10"/>
  <c r="AO9" i="10" l="1"/>
  <c r="AP10" i="10"/>
  <c r="I12" i="7"/>
  <c r="H11" i="7"/>
  <c r="I11" i="7" l="1"/>
  <c r="J12" i="7"/>
  <c r="AP9" i="10"/>
  <c r="AQ10" i="10"/>
  <c r="AR10" i="10" l="1"/>
  <c r="AQ9" i="10"/>
  <c r="J11" i="7"/>
  <c r="K12" i="7"/>
  <c r="K11" i="7" l="1"/>
  <c r="L12" i="7"/>
  <c r="AS10" i="10"/>
  <c r="AR9" i="10"/>
  <c r="AS9" i="10" l="1"/>
  <c r="AT10" i="10"/>
  <c r="L11" i="7"/>
  <c r="M12" i="7"/>
  <c r="AU10" i="10" l="1"/>
  <c r="AT9" i="10"/>
  <c r="N12" i="7"/>
  <c r="M11" i="7"/>
  <c r="N11" i="7" l="1"/>
  <c r="O12" i="7"/>
  <c r="AV10" i="10"/>
  <c r="AU9" i="10"/>
  <c r="AV9" i="10" l="1"/>
  <c r="AW10" i="10"/>
  <c r="O11" i="7"/>
  <c r="P12" i="7"/>
  <c r="P11" i="7" l="1"/>
  <c r="Q12" i="7"/>
  <c r="AW9" i="10"/>
  <c r="AX10" i="10"/>
  <c r="AX9" i="10" l="1"/>
  <c r="AY10" i="10"/>
  <c r="Q11" i="7"/>
  <c r="R12" i="7"/>
  <c r="S12" i="7" l="1"/>
  <c r="R11" i="7"/>
  <c r="AZ10" i="10"/>
  <c r="AY9" i="10"/>
  <c r="AZ9" i="10" l="1"/>
  <c r="BA10" i="10"/>
  <c r="T12" i="7"/>
  <c r="S11" i="7"/>
  <c r="U12" i="7" l="1"/>
  <c r="T11" i="7"/>
  <c r="BB10" i="10"/>
  <c r="BA9" i="10"/>
  <c r="BC10" i="10" l="1"/>
  <c r="BB9" i="10"/>
  <c r="U11" i="7"/>
  <c r="V12" i="7"/>
  <c r="V11" i="7" l="1"/>
  <c r="W12" i="7"/>
  <c r="BC9" i="10"/>
  <c r="BD10" i="10"/>
  <c r="BD9" i="10" l="1"/>
  <c r="BE10" i="10"/>
  <c r="X12" i="7"/>
  <c r="W11" i="7"/>
  <c r="X11" i="7" l="1"/>
  <c r="Y12" i="7"/>
  <c r="BE9" i="10"/>
  <c r="BF10" i="10"/>
  <c r="Y11" i="7" l="1"/>
  <c r="Z12" i="7"/>
  <c r="BF9" i="10"/>
  <c r="BG10" i="10"/>
  <c r="BH10" i="10" l="1"/>
  <c r="BG9" i="10"/>
  <c r="Z11" i="7"/>
  <c r="AA12" i="7"/>
  <c r="AB12" i="7" l="1"/>
  <c r="AA11" i="7"/>
  <c r="BH9" i="10"/>
  <c r="BI10" i="10"/>
  <c r="BI9" i="10" l="1"/>
  <c r="BJ10" i="10"/>
  <c r="AB11" i="7"/>
  <c r="AC12" i="7"/>
  <c r="BK10" i="10" l="1"/>
  <c r="BJ9" i="10"/>
  <c r="AC11" i="7"/>
  <c r="AD12" i="7"/>
  <c r="BK9" i="10" l="1"/>
  <c r="BL10" i="10"/>
  <c r="AD11" i="7"/>
  <c r="AE12" i="7"/>
  <c r="AF12" i="7" l="1"/>
  <c r="AE11" i="7"/>
  <c r="BL9" i="10"/>
  <c r="BM10" i="10"/>
  <c r="BN10" i="10" l="1"/>
  <c r="BM9" i="10"/>
  <c r="B18" i="7"/>
  <c r="AF11" i="7"/>
  <c r="B17" i="7" l="1"/>
  <c r="C18" i="7"/>
  <c r="BO10" i="10"/>
  <c r="BN9" i="10"/>
  <c r="C17" i="7" l="1"/>
  <c r="D18" i="7"/>
  <c r="BP10" i="10"/>
  <c r="BO9" i="10"/>
  <c r="BQ10" i="10" l="1"/>
  <c r="BP9" i="10"/>
  <c r="D17" i="7"/>
  <c r="E18" i="7"/>
  <c r="F18" i="7" l="1"/>
  <c r="E17" i="7"/>
  <c r="BR10" i="10"/>
  <c r="BQ9" i="10"/>
  <c r="BR9" i="10" l="1"/>
  <c r="BS10" i="10"/>
  <c r="G18" i="7"/>
  <c r="F17" i="7"/>
  <c r="G17" i="7" l="1"/>
  <c r="H18" i="7"/>
  <c r="BT10" i="10"/>
  <c r="BS9" i="10"/>
  <c r="BT9" i="10" l="1"/>
  <c r="BU10" i="10"/>
  <c r="H17" i="7"/>
  <c r="I18" i="7"/>
  <c r="J18" i="7" l="1"/>
  <c r="I17" i="7"/>
  <c r="BU9" i="10"/>
  <c r="BV10" i="10"/>
  <c r="BW10" i="10" l="1"/>
  <c r="BV9" i="10"/>
  <c r="K18" i="7"/>
  <c r="J17" i="7"/>
  <c r="K17" i="7" l="1"/>
  <c r="L18" i="7"/>
  <c r="BW9" i="10"/>
  <c r="BX10" i="10"/>
  <c r="BX9" i="10" l="1"/>
  <c r="BY10" i="10"/>
  <c r="L17" i="7"/>
  <c r="M18" i="7"/>
  <c r="BZ10" i="10" l="1"/>
  <c r="BY9" i="10"/>
  <c r="M17" i="7"/>
  <c r="N18" i="7"/>
  <c r="O18" i="7" l="1"/>
  <c r="N17" i="7"/>
  <c r="BZ9" i="10"/>
  <c r="CA10" i="10"/>
  <c r="CB10" i="10" l="1"/>
  <c r="CA9" i="10"/>
  <c r="P18" i="7"/>
  <c r="O17" i="7"/>
  <c r="Q18" i="7" l="1"/>
  <c r="P17" i="7"/>
  <c r="CB9" i="10"/>
  <c r="CC10" i="10"/>
  <c r="CD10" i="10" l="1"/>
  <c r="CC9" i="10"/>
  <c r="Q17" i="7"/>
  <c r="R18" i="7"/>
  <c r="R17" i="7" l="1"/>
  <c r="S18" i="7"/>
  <c r="CD9" i="10"/>
  <c r="CE10" i="10"/>
  <c r="CF10" i="10" l="1"/>
  <c r="CE9" i="10"/>
  <c r="T18" i="7"/>
  <c r="S17" i="7"/>
  <c r="T17" i="7" l="1"/>
  <c r="U18" i="7"/>
  <c r="CF9" i="10"/>
  <c r="CG10" i="10"/>
  <c r="CH10" i="10" l="1"/>
  <c r="CG9" i="10"/>
  <c r="U17" i="7"/>
  <c r="V18" i="7"/>
  <c r="V17" i="7" l="1"/>
  <c r="W18" i="7"/>
  <c r="CI10" i="10"/>
  <c r="CH9" i="10"/>
  <c r="CJ10" i="10" l="1"/>
  <c r="CI9" i="10"/>
  <c r="W17" i="7"/>
  <c r="X18" i="7"/>
  <c r="X17" i="7" l="1"/>
  <c r="Y18" i="7"/>
  <c r="CK10" i="10"/>
  <c r="CJ9" i="10"/>
  <c r="CL10" i="10" l="1"/>
  <c r="CK9" i="10"/>
  <c r="Z18" i="7"/>
  <c r="Y17" i="7"/>
  <c r="AA18" i="7" l="1"/>
  <c r="Z17" i="7"/>
  <c r="CL9" i="10"/>
  <c r="CM10" i="10"/>
  <c r="CM9" i="10" l="1"/>
  <c r="CN10" i="10"/>
  <c r="AA17" i="7"/>
  <c r="AB18" i="7"/>
  <c r="AB17" i="7" l="1"/>
  <c r="AC18" i="7"/>
  <c r="CO10" i="10"/>
  <c r="CN9" i="10"/>
  <c r="CO9" i="10" l="1"/>
  <c r="CP10" i="10"/>
  <c r="AD18" i="7"/>
  <c r="AC17" i="7"/>
  <c r="CP9" i="10" l="1"/>
  <c r="CQ10" i="10"/>
  <c r="AE18" i="7"/>
  <c r="AD17" i="7"/>
  <c r="AF18" i="7" l="1"/>
  <c r="AE17" i="7"/>
  <c r="CQ9" i="10"/>
  <c r="CR10" i="10"/>
  <c r="CS10" i="10" l="1"/>
  <c r="CR9" i="10"/>
  <c r="B24" i="7"/>
  <c r="AF17" i="7"/>
  <c r="B23" i="7" l="1"/>
  <c r="C24" i="7"/>
  <c r="CT10" i="10"/>
  <c r="CS9" i="10"/>
  <c r="CU10" i="10" l="1"/>
  <c r="CT9" i="10"/>
  <c r="C23" i="7"/>
  <c r="D24" i="7"/>
  <c r="E24" i="7" l="1"/>
  <c r="D23" i="7"/>
  <c r="CV10" i="10"/>
  <c r="CU9" i="10"/>
  <c r="CV9" i="10" l="1"/>
  <c r="CW10" i="10"/>
  <c r="E23" i="7"/>
  <c r="F24" i="7"/>
  <c r="CX10" i="10" l="1"/>
  <c r="CW9" i="10"/>
  <c r="G24" i="7"/>
  <c r="F23" i="7"/>
  <c r="G23" i="7" l="1"/>
  <c r="H24" i="7"/>
  <c r="CY10" i="10"/>
  <c r="CX9" i="10"/>
  <c r="CZ10" i="10" l="1"/>
  <c r="CY9" i="10"/>
  <c r="I24" i="7"/>
  <c r="H23" i="7"/>
  <c r="I23" i="7" l="1"/>
  <c r="J24" i="7"/>
  <c r="DA10" i="10"/>
  <c r="CZ9" i="10"/>
  <c r="DB10" i="10" l="1"/>
  <c r="DA9" i="10"/>
  <c r="J23" i="7"/>
  <c r="K24" i="7"/>
  <c r="L24" i="7" l="1"/>
  <c r="K23" i="7"/>
  <c r="DB9" i="10"/>
  <c r="DC10" i="10"/>
  <c r="DD10" i="10" l="1"/>
  <c r="DC9" i="10"/>
  <c r="L23" i="7"/>
  <c r="M24" i="7"/>
  <c r="M23" i="7" l="1"/>
  <c r="N24" i="7"/>
  <c r="DD9" i="10"/>
  <c r="DE10" i="10"/>
  <c r="DE9" i="10" l="1"/>
  <c r="DF10" i="10"/>
  <c r="N23" i="7"/>
  <c r="O24" i="7"/>
  <c r="P24" i="7" l="1"/>
  <c r="O23" i="7"/>
  <c r="DF9" i="10"/>
  <c r="DG10" i="10"/>
  <c r="DH10" i="10" l="1"/>
  <c r="DG9" i="10"/>
  <c r="Q24" i="7"/>
  <c r="P23" i="7"/>
  <c r="Q23" i="7" l="1"/>
  <c r="R24" i="7"/>
  <c r="DI10" i="10"/>
  <c r="DH9" i="10"/>
  <c r="DJ10" i="10" l="1"/>
  <c r="DI9" i="10"/>
  <c r="S24" i="7"/>
  <c r="R23" i="7"/>
  <c r="S23" i="7" l="1"/>
  <c r="T24" i="7"/>
  <c r="DJ9" i="10"/>
  <c r="DK10" i="10"/>
  <c r="DK9" i="10" l="1"/>
  <c r="DL10" i="10"/>
  <c r="T23" i="7"/>
  <c r="U24" i="7"/>
  <c r="U23" i="7" l="1"/>
  <c r="V24" i="7"/>
  <c r="DM10" i="10"/>
  <c r="DL9" i="10"/>
  <c r="DN10" i="10" l="1"/>
  <c r="DM9" i="10"/>
  <c r="V23" i="7"/>
  <c r="W24" i="7"/>
  <c r="W23" i="7" l="1"/>
  <c r="X24" i="7"/>
  <c r="DO10" i="10"/>
  <c r="DN9" i="10"/>
  <c r="Y24" i="7" l="1"/>
  <c r="X23" i="7"/>
  <c r="DO9" i="10"/>
  <c r="DP10" i="10"/>
  <c r="DP9" i="10" l="1"/>
  <c r="DQ10" i="10"/>
  <c r="Y23" i="7"/>
  <c r="Z24" i="7"/>
  <c r="AA24" i="7" l="1"/>
  <c r="Z23" i="7"/>
  <c r="DR10" i="10"/>
  <c r="DQ9" i="10"/>
  <c r="DR9" i="10" l="1"/>
  <c r="DS10" i="10"/>
  <c r="AA23" i="7"/>
  <c r="AB24" i="7"/>
  <c r="AC24" i="7" l="1"/>
  <c r="AB23" i="7"/>
  <c r="DT10" i="10"/>
  <c r="DS9" i="10"/>
  <c r="DT9" i="10" l="1"/>
  <c r="DU10" i="10"/>
  <c r="AD24" i="7"/>
  <c r="AC23" i="7"/>
  <c r="AE24" i="7" l="1"/>
  <c r="AD23" i="7"/>
  <c r="DV10" i="10"/>
  <c r="DU9" i="10"/>
  <c r="DV9" i="10" l="1"/>
  <c r="DW10" i="10"/>
  <c r="B30" i="7"/>
  <c r="AE23" i="7"/>
  <c r="C30" i="7" l="1"/>
  <c r="B29" i="7"/>
  <c r="DX10" i="10"/>
  <c r="DW9" i="10"/>
  <c r="D30" i="7" l="1"/>
  <c r="C29" i="7"/>
  <c r="DY10" i="10"/>
  <c r="DX9" i="10"/>
  <c r="DY9" i="10" l="1"/>
  <c r="DZ10" i="10"/>
  <c r="E30" i="7"/>
  <c r="D29" i="7"/>
  <c r="E29" i="7" l="1"/>
  <c r="F30" i="7"/>
  <c r="DZ9" i="10"/>
  <c r="EA10" i="10"/>
  <c r="EA9" i="10" l="1"/>
  <c r="EB10" i="10"/>
  <c r="F29" i="7"/>
  <c r="G30" i="7"/>
  <c r="G29" i="7" l="1"/>
  <c r="H30" i="7"/>
  <c r="EC10" i="10"/>
  <c r="EB9" i="10"/>
  <c r="I30" i="7" l="1"/>
  <c r="H29" i="7"/>
  <c r="ED10" i="10"/>
  <c r="EC9" i="10"/>
  <c r="ED9" i="10" l="1"/>
  <c r="EE10" i="10"/>
  <c r="I29" i="7"/>
  <c r="J30" i="7"/>
  <c r="EE9" i="10" l="1"/>
  <c r="EF10" i="10"/>
  <c r="K30" i="7"/>
  <c r="J29" i="7"/>
  <c r="L30" i="7" l="1"/>
  <c r="K29" i="7"/>
  <c r="EG10" i="10"/>
  <c r="EF9" i="10"/>
  <c r="EH10" i="10" l="1"/>
  <c r="EG9" i="10"/>
  <c r="M30" i="7"/>
  <c r="L29" i="7"/>
  <c r="M29" i="7" l="1"/>
  <c r="N30" i="7"/>
  <c r="EI10" i="10"/>
  <c r="EH9" i="10"/>
  <c r="EJ10" i="10" l="1"/>
  <c r="EI9" i="10"/>
  <c r="O30" i="7"/>
  <c r="N29" i="7"/>
  <c r="O29" i="7" l="1"/>
  <c r="P30" i="7"/>
  <c r="EJ9" i="10"/>
  <c r="EK10" i="10"/>
  <c r="EL10" i="10" l="1"/>
  <c r="EK9" i="10"/>
  <c r="P29" i="7"/>
  <c r="Q30" i="7"/>
  <c r="Q29" i="7" l="1"/>
  <c r="R30" i="7"/>
  <c r="EM10" i="10"/>
  <c r="EL9" i="10"/>
  <c r="EM9" i="10" l="1"/>
  <c r="EN10" i="10"/>
  <c r="S30" i="7"/>
  <c r="R29" i="7"/>
  <c r="T30" i="7" l="1"/>
  <c r="S29" i="7"/>
  <c r="EO10" i="10"/>
  <c r="EN9" i="10"/>
  <c r="EO9" i="10" l="1"/>
  <c r="EP10" i="10"/>
  <c r="T29" i="7"/>
  <c r="U30" i="7"/>
  <c r="U29" i="7" l="1"/>
  <c r="V30" i="7"/>
  <c r="EQ10" i="10"/>
  <c r="EP9" i="10"/>
  <c r="EQ9" i="10" l="1"/>
  <c r="ER10" i="10"/>
  <c r="W30" i="7"/>
  <c r="V29" i="7"/>
  <c r="W29" i="7" l="1"/>
  <c r="X30" i="7"/>
  <c r="ES10" i="10"/>
  <c r="ER9" i="10"/>
  <c r="ET10" i="10" l="1"/>
  <c r="ES9" i="10"/>
  <c r="X29" i="7"/>
  <c r="Y30" i="7"/>
  <c r="Y29" i="7" l="1"/>
  <c r="Z30" i="7"/>
  <c r="ET9" i="10"/>
  <c r="EU10" i="10"/>
  <c r="AA30" i="7" l="1"/>
  <c r="Z29" i="7"/>
  <c r="EU9" i="10"/>
  <c r="EV10" i="10"/>
  <c r="EV9" i="10" l="1"/>
  <c r="EW10" i="10"/>
  <c r="AB30" i="7"/>
  <c r="AA29" i="7"/>
  <c r="AB29" i="7" l="1"/>
  <c r="AC30" i="7"/>
  <c r="EW9" i="10"/>
  <c r="EX10" i="10"/>
  <c r="EX9" i="10" l="1"/>
  <c r="EY10" i="10"/>
  <c r="AD30" i="7"/>
  <c r="AC29" i="7"/>
  <c r="AE30" i="7" l="1"/>
  <c r="AD29" i="7"/>
  <c r="EY9" i="10"/>
  <c r="EZ10" i="10"/>
  <c r="FA10" i="10" l="1"/>
  <c r="EZ9" i="10"/>
  <c r="AF30" i="7"/>
  <c r="AE29" i="7"/>
  <c r="FB10" i="10" l="1"/>
  <c r="FA9" i="10"/>
  <c r="AF29" i="7"/>
  <c r="B36" i="7"/>
  <c r="B35" i="7" l="1"/>
  <c r="C36" i="7"/>
  <c r="FC10" i="10"/>
  <c r="FB9" i="10"/>
  <c r="FC9" i="10" l="1"/>
  <c r="FD10" i="10"/>
  <c r="C35" i="7"/>
  <c r="D36" i="7"/>
  <c r="D35" i="7" l="1"/>
  <c r="E36" i="7"/>
  <c r="FD9" i="10"/>
  <c r="FE10" i="10"/>
  <c r="FE9" i="10" l="1"/>
  <c r="FF10" i="10"/>
  <c r="F36" i="7"/>
  <c r="E35" i="7"/>
  <c r="FG10" i="10" l="1"/>
  <c r="FF9" i="10"/>
  <c r="F35" i="7"/>
  <c r="G36" i="7"/>
  <c r="H36" i="7" l="1"/>
  <c r="G35" i="7"/>
  <c r="FG9" i="10"/>
  <c r="FH10" i="10"/>
  <c r="FH9" i="10" l="1"/>
  <c r="FI10" i="10"/>
  <c r="H35" i="7"/>
  <c r="I36" i="7"/>
  <c r="I35" i="7" l="1"/>
  <c r="J36" i="7"/>
  <c r="FJ10" i="10"/>
  <c r="FI9" i="10"/>
  <c r="FK10" i="10" l="1"/>
  <c r="FJ9" i="10"/>
  <c r="J35" i="7"/>
  <c r="K36" i="7"/>
  <c r="K35" i="7" l="1"/>
  <c r="L36" i="7"/>
  <c r="FL10" i="10"/>
  <c r="FK9" i="10"/>
  <c r="FL9" i="10" l="1"/>
  <c r="FM10" i="10"/>
  <c r="L35" i="7"/>
  <c r="M36" i="7"/>
  <c r="N36" i="7" l="1"/>
  <c r="M35" i="7"/>
  <c r="FN10" i="10"/>
  <c r="FM9" i="10"/>
  <c r="FN9" i="10" l="1"/>
  <c r="FO10" i="10"/>
  <c r="N35" i="7"/>
  <c r="O36" i="7"/>
  <c r="P36" i="7" l="1"/>
  <c r="O35" i="7"/>
  <c r="FP10" i="10"/>
  <c r="FO9" i="10"/>
  <c r="FQ10" i="10" l="1"/>
  <c r="FP9" i="10"/>
  <c r="P35" i="7"/>
  <c r="Q36" i="7"/>
  <c r="R36" i="7" l="1"/>
  <c r="Q35" i="7"/>
  <c r="FQ9" i="10"/>
  <c r="FR10" i="10"/>
  <c r="FR9" i="10" l="1"/>
  <c r="FS10" i="10"/>
  <c r="R35" i="7"/>
  <c r="S36" i="7"/>
  <c r="S35" i="7" l="1"/>
  <c r="T36" i="7"/>
  <c r="FT10" i="10"/>
  <c r="FS9" i="10"/>
  <c r="T35" i="7" l="1"/>
  <c r="U36" i="7"/>
  <c r="FT9" i="10"/>
  <c r="FU10" i="10"/>
  <c r="U35" i="7" l="1"/>
  <c r="V36" i="7"/>
  <c r="FU9" i="10"/>
  <c r="FV10" i="10"/>
  <c r="W36" i="7" l="1"/>
  <c r="V35" i="7"/>
  <c r="FV9" i="10"/>
  <c r="FW10" i="10"/>
  <c r="FX10" i="10" l="1"/>
  <c r="FW9" i="10"/>
  <c r="W35" i="7"/>
  <c r="X36" i="7"/>
  <c r="X35" i="7" l="1"/>
  <c r="Y36" i="7"/>
  <c r="FX9" i="10"/>
  <c r="FY10" i="10"/>
  <c r="FZ10" i="10" l="1"/>
  <c r="FY9" i="10"/>
  <c r="Z36" i="7"/>
  <c r="Y35" i="7"/>
  <c r="Z35" i="7" l="1"/>
  <c r="AA36" i="7"/>
  <c r="FZ9" i="10"/>
  <c r="GA10" i="10"/>
  <c r="GA9" i="10" l="1"/>
  <c r="GB10" i="10"/>
  <c r="GB9" i="10" s="1"/>
  <c r="AA35" i="7"/>
  <c r="AB36" i="7"/>
  <c r="AC36" i="7" l="1"/>
  <c r="AB35" i="7"/>
  <c r="AD36" i="7" l="1"/>
  <c r="AC35" i="7"/>
  <c r="AD35" i="7" l="1"/>
  <c r="AE36" i="7"/>
  <c r="AE35" i="7" s="1"/>
</calcChain>
</file>

<file path=xl/sharedStrings.xml><?xml version="1.0" encoding="utf-8"?>
<sst xmlns="http://schemas.openxmlformats.org/spreadsheetml/2006/main" count="183" uniqueCount="92">
  <si>
    <t>Übungsleiter Abrechnungs-Erfassungsmaske</t>
  </si>
  <si>
    <t>Gruppenname</t>
  </si>
  <si>
    <t>Vereinsname:</t>
  </si>
  <si>
    <t>TV Einigkeit Ahlen 1919 e.V.</t>
  </si>
  <si>
    <t>Übungsleiter</t>
  </si>
  <si>
    <t>Name</t>
  </si>
  <si>
    <t>Vorname</t>
  </si>
  <si>
    <t>Straße, Hs.-Nr.</t>
  </si>
  <si>
    <t>PLZ Ort</t>
  </si>
  <si>
    <t>Telefon</t>
  </si>
  <si>
    <t>Name der Bank</t>
  </si>
  <si>
    <t>Bankverbindung</t>
  </si>
  <si>
    <t>Sporthalle</t>
  </si>
  <si>
    <t>Sportgruppe</t>
  </si>
  <si>
    <t>Unsere Übungsstätten</t>
  </si>
  <si>
    <t>Overberghalle</t>
  </si>
  <si>
    <t>Diesterwegschule</t>
  </si>
  <si>
    <t>Kleine Friedrich-Ebert-Halle</t>
  </si>
  <si>
    <t>bis</t>
  </si>
  <si>
    <t>Jahr</t>
  </si>
  <si>
    <t>Weihnachten</t>
  </si>
  <si>
    <t>Ostern</t>
  </si>
  <si>
    <t>Pfingsten</t>
  </si>
  <si>
    <t>Sommer</t>
  </si>
  <si>
    <t>Herbst</t>
  </si>
  <si>
    <t>Schulferien in NRW</t>
  </si>
  <si>
    <t>Feiertage in NRW</t>
  </si>
  <si>
    <t>Tag der Arbeit</t>
  </si>
  <si>
    <t>Christi Himmelfahrt</t>
  </si>
  <si>
    <t>Fronleichnam</t>
  </si>
  <si>
    <t>Tag d. D. Einheit</t>
  </si>
  <si>
    <t>Allerhieligen</t>
  </si>
  <si>
    <t>Allerheiligen</t>
  </si>
  <si>
    <t>Übungszeit</t>
  </si>
  <si>
    <t>Zur Berechnung des Kalenders (insbesondere Schaltjahrausgabe und Anzeige der Ferien) benötigen die Tabellen die MS-Funktion "MONATSENDE". Sollte diese Funktion auf ihrem PC nicht installiert sein (Prüfe: Einfügen - Funktion.. - MONATSENDE. Wenn nicht vorhanden, dann unter Extras - Addins - Haken bei "Analysefunktion" setzen und mit "OK" beenden. Ggf. muss die Funktion über die Programm-CD nachinstalliert werden. Anschließend die Tabelle neu starten!</t>
  </si>
  <si>
    <t>bei Datums-Fehler ####</t>
  </si>
  <si>
    <t>Abgabe der Abrechung</t>
  </si>
  <si>
    <r>
      <t xml:space="preserve">Für die Abrechnung sollte vorzugsweise diese Datei an </t>
    </r>
    <r>
      <rPr>
        <sz val="11"/>
        <color indexed="10"/>
        <rFont val="Calibri"/>
        <family val="2"/>
      </rPr>
      <t>abrechnung@tve-ahlen.de</t>
    </r>
    <r>
      <rPr>
        <sz val="11"/>
        <color theme="1"/>
        <rFont val="Calibri"/>
        <family val="2"/>
        <scheme val="minor"/>
      </rPr>
      <t xml:space="preserve"> gesendet werden. Alternativ kann die Abrechnung auch ausgedruckt und bei der Geschäftsführung abgegeben werden.</t>
    </r>
  </si>
  <si>
    <t>Vergütung als</t>
  </si>
  <si>
    <t>Übungsleitervergütung</t>
  </si>
  <si>
    <t>als</t>
  </si>
  <si>
    <t>Stunden-Satz</t>
  </si>
  <si>
    <t>Gruppenhelfer</t>
  </si>
  <si>
    <t>Übungsleiter ohne Schein</t>
  </si>
  <si>
    <t>&lt;= sonstige Sportstätte eingeben (links ins Feld klicken)</t>
  </si>
  <si>
    <t>&lt;= aus Liste Auswählen</t>
  </si>
  <si>
    <t>Januar</t>
  </si>
  <si>
    <t>von</t>
  </si>
  <si>
    <t>Std</t>
  </si>
  <si>
    <t>Februar</t>
  </si>
  <si>
    <t>März</t>
  </si>
  <si>
    <t>April</t>
  </si>
  <si>
    <t>Mai</t>
  </si>
  <si>
    <t>Dezember</t>
  </si>
  <si>
    <t>November</t>
  </si>
  <si>
    <t>September</t>
  </si>
  <si>
    <t>Datum</t>
  </si>
  <si>
    <t>Übungsleiter &amp; Gruppenhelferabrechnung</t>
  </si>
  <si>
    <t>Je Übungsgruppe eine eigene Datei verwenden!</t>
  </si>
  <si>
    <t>Abrechnung ab</t>
  </si>
  <si>
    <t>Juni</t>
  </si>
  <si>
    <t>Juli</t>
  </si>
  <si>
    <t>August</t>
  </si>
  <si>
    <t>Oktober</t>
  </si>
  <si>
    <t>Feiertage</t>
  </si>
  <si>
    <t>Himmelfahrt</t>
  </si>
  <si>
    <t>Sommerferien</t>
  </si>
  <si>
    <t>Herbstferien</t>
  </si>
  <si>
    <t>Osterferien</t>
  </si>
  <si>
    <t>Name:</t>
  </si>
  <si>
    <t>Gruppe:</t>
  </si>
  <si>
    <t>Gesamtstunden:</t>
  </si>
  <si>
    <t>≙</t>
  </si>
  <si>
    <t>Persönlicher Vergütungssatz:</t>
  </si>
  <si>
    <t>DEZ bis MAI</t>
  </si>
  <si>
    <t>JUNI bis NOV</t>
  </si>
  <si>
    <t>Summe</t>
  </si>
  <si>
    <t>Gruppenhelfer über 18</t>
  </si>
  <si>
    <t>Beginn Immer 01.12.XXXX</t>
  </si>
  <si>
    <t>Parkbad Ahlen</t>
  </si>
  <si>
    <r>
      <rPr>
        <b/>
        <sz val="11"/>
        <color indexed="10"/>
        <rFont val="Calibri"/>
        <family val="2"/>
      </rPr>
      <t xml:space="preserve">Zum Erhalt der Datumsfunktion und Ferienkalender in der Abrechnung bitte beachten : </t>
    </r>
    <r>
      <rPr>
        <sz val="11"/>
        <color theme="1"/>
        <rFont val="Calibri"/>
        <family val="2"/>
        <scheme val="minor"/>
      </rPr>
      <t xml:space="preserve">                 </t>
    </r>
    <r>
      <rPr>
        <b/>
        <sz val="11"/>
        <color indexed="8"/>
        <rFont val="Calibri"/>
        <family val="2"/>
      </rPr>
      <t>Die Jahresfolge muss fortlaufend sein</t>
    </r>
    <r>
      <rPr>
        <sz val="11"/>
        <color theme="1"/>
        <rFont val="Calibri"/>
        <family val="2"/>
        <scheme val="minor"/>
      </rPr>
      <t>! Das Datum in allen Feldern immer vollständig mit Tag, Monat und Jahr eingeben (z.B.: 1.1.2024. Das Datumsformat wird dann auf Monat/Tag gekürzt dargestellt, von Excel aber nur so als Datum erkannt und entsprechend berechnet!</t>
    </r>
  </si>
  <si>
    <r>
      <rPr>
        <b/>
        <sz val="11"/>
        <color indexed="8"/>
        <rFont val="Calibri"/>
        <family val="2"/>
      </rPr>
      <t>Die Abrechnung der geleisteten Stunden erfolgt halbjährlich</t>
    </r>
    <r>
      <rPr>
        <sz val="11"/>
        <color theme="1"/>
        <rFont val="Calibri"/>
        <family val="2"/>
        <scheme val="minor"/>
      </rPr>
      <t xml:space="preserve">.                                                                 Abrechnungszeitraum jeweils vom </t>
    </r>
    <r>
      <rPr>
        <b/>
        <sz val="11"/>
        <color indexed="8"/>
        <rFont val="Calibri"/>
        <family val="2"/>
      </rPr>
      <t>01.12 bis einschl. 31.05</t>
    </r>
    <r>
      <rPr>
        <sz val="11"/>
        <color theme="1"/>
        <rFont val="Calibri"/>
        <family val="2"/>
        <scheme val="minor"/>
      </rPr>
      <t xml:space="preserve"> und vom </t>
    </r>
    <r>
      <rPr>
        <b/>
        <sz val="11"/>
        <color indexed="8"/>
        <rFont val="Calibri"/>
        <family val="2"/>
      </rPr>
      <t>01.06. bis einschl.  30.11</t>
    </r>
    <r>
      <rPr>
        <sz val="11"/>
        <color theme="1"/>
        <rFont val="Calibri"/>
        <family val="2"/>
        <scheme val="minor"/>
      </rPr>
      <t xml:space="preserve">.          </t>
    </r>
    <r>
      <rPr>
        <b/>
        <sz val="11"/>
        <color indexed="8"/>
        <rFont val="Calibri"/>
        <family val="2"/>
      </rPr>
      <t xml:space="preserve">Die Abrechnung muß der Geschäftsführung bis zum 15. des Folgemonats vorliegen. </t>
    </r>
    <r>
      <rPr>
        <sz val="11"/>
        <color theme="1"/>
        <rFont val="Calibri"/>
        <family val="2"/>
        <scheme val="minor"/>
      </rPr>
      <t xml:space="preserve">                                             Die Zahlung erfolgt vorzugweise unbar per Überweisung.
Der Vorstand weist darauf hin, daß gem § 52 Abs. 4b Satz 2 EStG </t>
    </r>
    <r>
      <rPr>
        <b/>
        <sz val="11"/>
        <color indexed="8"/>
        <rFont val="Calibri"/>
        <family val="2"/>
      </rPr>
      <t>Übungsleitervergütungen über € 3.000 pa. einkommensteuerpflichtig sind</t>
    </r>
    <r>
      <rPr>
        <sz val="11"/>
        <color theme="1"/>
        <rFont val="Calibri"/>
        <family val="2"/>
        <scheme val="minor"/>
      </rPr>
      <t xml:space="preserve"> und in der Einkommensteuererklärung angegeben werden müssen.</t>
    </r>
  </si>
  <si>
    <t>Bei mehr als 14 Stunden halbjährlich als Übungsleiter wird 24 € pa.für den Mitgliedsbeitrag gutgeschrieben</t>
  </si>
  <si>
    <t>Parkplatz Langst</t>
  </si>
  <si>
    <t>Die Gutschrift erfolgt mit der 2. Jahresabrechnung und wird auf den Vergütungsbetrag aufgeschlagen.</t>
  </si>
  <si>
    <t>© Kräutner, 08/2024</t>
  </si>
  <si>
    <t xml:space="preserve">Für die Eingabe der Übungszeiten ist die Schreibweise, z.B. 17:30 (Stunde - "Doppelpunkt" - Minute), zur Zeitberechnung einzuhalten. </t>
  </si>
  <si>
    <r>
      <t xml:space="preserve">Wichtige Hinweise.       </t>
    </r>
    <r>
      <rPr>
        <sz val="12"/>
        <color rgb="FFFF0000"/>
        <rFont val="Calibri (Textkörper)"/>
      </rPr>
      <t xml:space="preserve"> Es können NUR Traningszeiten abgerechnet werden</t>
    </r>
  </si>
  <si>
    <t>Ferienkalender</t>
  </si>
  <si>
    <t xml:space="preserve"> (z.B: 01.12.2023 für Abrechungen 01.12.23 bis 30.11.2024)</t>
  </si>
  <si>
    <t>IBAN</t>
  </si>
  <si>
    <t>IBAN (bereinigt)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</si>
</sst>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dd/mm/"/>
    <numFmt numFmtId="165" formatCode="ddd"/>
    <numFmt numFmtId="166" formatCode="d/m;@"/>
    <numFmt numFmtId="167" formatCode="dd/mm/yy;@"/>
    <numFmt numFmtId="168" formatCode="yyyy"/>
    <numFmt numFmtId="169" formatCode="[$-407]d/\ mmm/\ yy;@"/>
    <numFmt numFmtId="170" formatCode="h:mm;@"/>
    <numFmt numFmtId="171" formatCode="#,##0.00\ &quot;€&quot;"/>
    <numFmt numFmtId="172" formatCode="####\ ####\ ####\ ####\ ####\ ##"/>
    <numFmt numFmtId="173" formatCode="_-* #,##0.00\ [$€-407]_-;\-* #,##0.00\ [$€-407]_-;_-* &quot;-&quot;??\ [$€-407]_-;_-@_-"/>
  </numFmts>
  <fonts count="30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3.5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 Unicode MS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2"/>
      <color theme="1"/>
      <name val="Calibri"/>
      <family val="2"/>
    </font>
    <font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 (Textkörper)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24"/>
      </patternFill>
    </fill>
    <fill>
      <patternFill patternType="solid">
        <fgColor rgb="FFECEADC"/>
        <bgColor indexed="6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rgb="FFB2B2B2"/>
      </bottom>
      <diagonal/>
    </border>
  </borders>
  <cellStyleXfs count="3">
    <xf numFmtId="0" fontId="0" fillId="0" borderId="0"/>
    <xf numFmtId="0" fontId="11" fillId="3" borderId="28" applyNumberFormat="0" applyFont="0" applyAlignment="0" applyProtection="0"/>
    <xf numFmtId="0" fontId="3" fillId="0" borderId="0"/>
  </cellStyleXfs>
  <cellXfs count="224">
    <xf numFmtId="0" fontId="0" fillId="0" borderId="0" xfId="0"/>
    <xf numFmtId="0" fontId="6" fillId="4" borderId="1" xfId="2" applyFont="1" applyFill="1" applyBorder="1" applyProtection="1">
      <protection hidden="1"/>
    </xf>
    <xf numFmtId="0" fontId="8" fillId="5" borderId="2" xfId="2" applyFont="1" applyFill="1" applyBorder="1" applyAlignment="1" applyProtection="1">
      <alignment horizontal="center" vertical="center" wrapText="1"/>
      <protection hidden="1"/>
    </xf>
    <xf numFmtId="0" fontId="5" fillId="4" borderId="3" xfId="2" applyFont="1" applyFill="1" applyBorder="1" applyAlignment="1" applyProtection="1">
      <alignment horizontal="center"/>
      <protection hidden="1"/>
    </xf>
    <xf numFmtId="0" fontId="9" fillId="5" borderId="4" xfId="2" applyFont="1" applyFill="1" applyBorder="1" applyAlignment="1" applyProtection="1">
      <alignment horizontal="center" vertical="center" wrapText="1"/>
      <protection hidden="1"/>
    </xf>
    <xf numFmtId="0" fontId="8" fillId="5" borderId="4" xfId="2" applyFont="1" applyFill="1" applyBorder="1" applyAlignment="1" applyProtection="1">
      <alignment horizontal="center" vertical="center" wrapText="1"/>
      <protection hidden="1"/>
    </xf>
    <xf numFmtId="0" fontId="9" fillId="6" borderId="0" xfId="2" applyFont="1" applyFill="1" applyAlignment="1" applyProtection="1">
      <alignment horizontal="center" vertical="center" wrapText="1"/>
      <protection hidden="1"/>
    </xf>
    <xf numFmtId="166" fontId="7" fillId="7" borderId="2" xfId="2" applyNumberFormat="1" applyFont="1" applyFill="1" applyBorder="1" applyAlignment="1" applyProtection="1">
      <alignment horizontal="center" vertical="center"/>
      <protection hidden="1"/>
    </xf>
    <xf numFmtId="166" fontId="7" fillId="8" borderId="2" xfId="2" applyNumberFormat="1" applyFont="1" applyFill="1" applyBorder="1" applyAlignment="1" applyProtection="1">
      <alignment horizontal="center" vertical="center" wrapText="1"/>
      <protection hidden="1"/>
    </xf>
    <xf numFmtId="166" fontId="7" fillId="7" borderId="2" xfId="2" applyNumberFormat="1" applyFont="1" applyFill="1" applyBorder="1" applyAlignment="1" applyProtection="1">
      <alignment horizontal="center" vertical="center" wrapText="1"/>
      <protection hidden="1"/>
    </xf>
    <xf numFmtId="168" fontId="8" fillId="2" borderId="2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13" fillId="3" borderId="0" xfId="1" applyNumberFormat="1" applyFont="1" applyBorder="1" applyAlignment="1" applyProtection="1">
      <alignment horizontal="left"/>
      <protection hidden="1"/>
    </xf>
    <xf numFmtId="0" fontId="14" fillId="3" borderId="0" xfId="1" applyFont="1" applyBorder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3" borderId="28" xfId="1" applyFont="1" applyProtection="1">
      <protection hidden="1"/>
    </xf>
    <xf numFmtId="0" fontId="12" fillId="0" borderId="0" xfId="1" applyFont="1" applyFill="1" applyBorder="1" applyAlignment="1" applyProtection="1">
      <protection hidden="1"/>
    </xf>
    <xf numFmtId="2" fontId="12" fillId="0" borderId="0" xfId="1" applyNumberFormat="1" applyFont="1" applyFill="1" applyBorder="1" applyAlignment="1" applyProtection="1">
      <protection hidden="1"/>
    </xf>
    <xf numFmtId="0" fontId="16" fillId="0" borderId="0" xfId="1" applyFont="1" applyFill="1" applyBorder="1" applyAlignment="1" applyProtection="1">
      <alignment horizontal="center"/>
      <protection hidden="1"/>
    </xf>
    <xf numFmtId="171" fontId="12" fillId="0" borderId="0" xfId="1" applyNumberFormat="1" applyFont="1" applyFill="1" applyBorder="1" applyAlignment="1" applyProtection="1">
      <protection hidden="1"/>
    </xf>
    <xf numFmtId="0" fontId="0" fillId="9" borderId="5" xfId="0" applyFill="1" applyBorder="1" applyAlignment="1" applyProtection="1">
      <alignment horizontal="center"/>
      <protection hidden="1"/>
    </xf>
    <xf numFmtId="169" fontId="0" fillId="0" borderId="0" xfId="0" applyNumberFormat="1" applyProtection="1">
      <protection hidden="1"/>
    </xf>
    <xf numFmtId="168" fontId="12" fillId="9" borderId="5" xfId="0" applyNumberFormat="1" applyFont="1" applyFill="1" applyBorder="1" applyAlignment="1" applyProtection="1">
      <alignment horizontal="center"/>
      <protection hidden="1"/>
    </xf>
    <xf numFmtId="167" fontId="0" fillId="10" borderId="2" xfId="0" applyNumberFormat="1" applyFill="1" applyBorder="1" applyProtection="1">
      <protection hidden="1"/>
    </xf>
    <xf numFmtId="167" fontId="0" fillId="10" borderId="6" xfId="0" applyNumberFormat="1" applyFill="1" applyBorder="1" applyProtection="1">
      <protection hidden="1"/>
    </xf>
    <xf numFmtId="165" fontId="14" fillId="0" borderId="0" xfId="0" applyNumberFormat="1" applyFont="1" applyProtection="1">
      <protection hidden="1"/>
    </xf>
    <xf numFmtId="164" fontId="14" fillId="0" borderId="2" xfId="0" applyNumberFormat="1" applyFont="1" applyBorder="1" applyProtection="1">
      <protection hidden="1"/>
    </xf>
    <xf numFmtId="164" fontId="14" fillId="10" borderId="2" xfId="0" applyNumberFormat="1" applyFont="1" applyFill="1" applyBorder="1" applyProtection="1">
      <protection hidden="1"/>
    </xf>
    <xf numFmtId="167" fontId="0" fillId="10" borderId="7" xfId="0" applyNumberFormat="1" applyFill="1" applyBorder="1" applyProtection="1">
      <protection hidden="1"/>
    </xf>
    <xf numFmtId="167" fontId="0" fillId="10" borderId="8" xfId="0" applyNumberFormat="1" applyFill="1" applyBorder="1" applyProtection="1">
      <protection hidden="1"/>
    </xf>
    <xf numFmtId="164" fontId="17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167" fontId="0" fillId="0" borderId="0" xfId="0" applyNumberFormat="1" applyProtection="1">
      <protection hidden="1"/>
    </xf>
    <xf numFmtId="0" fontId="0" fillId="4" borderId="5" xfId="0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4" borderId="9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6" borderId="0" xfId="0" applyFill="1" applyProtection="1">
      <protection hidden="1"/>
    </xf>
    <xf numFmtId="0" fontId="12" fillId="4" borderId="0" xfId="0" applyFont="1" applyFill="1" applyProtection="1">
      <protection hidden="1"/>
    </xf>
    <xf numFmtId="0" fontId="12" fillId="4" borderId="3" xfId="0" applyFont="1" applyFill="1" applyBorder="1" applyProtection="1">
      <protection hidden="1"/>
    </xf>
    <xf numFmtId="0" fontId="12" fillId="6" borderId="0" xfId="0" applyFont="1" applyFill="1" applyProtection="1">
      <protection hidden="1"/>
    </xf>
    <xf numFmtId="0" fontId="0" fillId="11" borderId="10" xfId="0" applyFill="1" applyBorder="1" applyProtection="1">
      <protection hidden="1"/>
    </xf>
    <xf numFmtId="0" fontId="0" fillId="11" borderId="3" xfId="0" applyFill="1" applyBorder="1" applyProtection="1">
      <protection hidden="1"/>
    </xf>
    <xf numFmtId="0" fontId="0" fillId="11" borderId="1" xfId="0" applyFill="1" applyBorder="1" applyProtection="1">
      <protection hidden="1"/>
    </xf>
    <xf numFmtId="0" fontId="3" fillId="4" borderId="11" xfId="2" applyFill="1" applyBorder="1" applyProtection="1">
      <protection hidden="1"/>
    </xf>
    <xf numFmtId="0" fontId="3" fillId="4" borderId="10" xfId="2" applyFill="1" applyBorder="1" applyProtection="1">
      <protection hidden="1"/>
    </xf>
    <xf numFmtId="171" fontId="3" fillId="4" borderId="3" xfId="2" applyNumberFormat="1" applyFill="1" applyBorder="1" applyProtection="1">
      <protection hidden="1"/>
    </xf>
    <xf numFmtId="171" fontId="3" fillId="6" borderId="0" xfId="2" applyNumberFormat="1" applyFill="1" applyProtection="1">
      <protection hidden="1"/>
    </xf>
    <xf numFmtId="0" fontId="0" fillId="10" borderId="2" xfId="0" applyFill="1" applyBorder="1" applyProtection="1">
      <protection hidden="1"/>
    </xf>
    <xf numFmtId="0" fontId="4" fillId="4" borderId="0" xfId="2" applyFont="1" applyFill="1" applyProtection="1">
      <protection hidden="1"/>
    </xf>
    <xf numFmtId="171" fontId="4" fillId="4" borderId="0" xfId="2" applyNumberFormat="1" applyFont="1" applyFill="1" applyProtection="1">
      <protection hidden="1"/>
    </xf>
    <xf numFmtId="0" fontId="3" fillId="4" borderId="3" xfId="2" applyFill="1" applyBorder="1" applyProtection="1">
      <protection hidden="1"/>
    </xf>
    <xf numFmtId="0" fontId="0" fillId="11" borderId="12" xfId="0" applyFill="1" applyBorder="1" applyProtection="1">
      <protection hidden="1"/>
    </xf>
    <xf numFmtId="0" fontId="0" fillId="11" borderId="13" xfId="0" applyFill="1" applyBorder="1" applyProtection="1">
      <protection hidden="1"/>
    </xf>
    <xf numFmtId="0" fontId="0" fillId="11" borderId="14" xfId="0" applyFill="1" applyBorder="1" applyProtection="1">
      <protection hidden="1"/>
    </xf>
    <xf numFmtId="0" fontId="0" fillId="6" borderId="0" xfId="0" applyFill="1" applyAlignment="1" applyProtection="1">
      <alignment vertical="center" wrapText="1"/>
      <protection hidden="1"/>
    </xf>
    <xf numFmtId="0" fontId="0" fillId="6" borderId="0" xfId="0" applyFill="1" applyAlignment="1" applyProtection="1">
      <alignment wrapText="1"/>
      <protection hidden="1"/>
    </xf>
    <xf numFmtId="0" fontId="18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6" fillId="3" borderId="0" xfId="1" applyFont="1" applyBorder="1" applyAlignment="1" applyProtection="1">
      <alignment horizontal="center"/>
      <protection hidden="1"/>
    </xf>
    <xf numFmtId="0" fontId="17" fillId="3" borderId="29" xfId="1" applyFont="1" applyBorder="1" applyAlignment="1" applyProtection="1">
      <alignment horizontal="center"/>
      <protection hidden="1"/>
    </xf>
    <xf numFmtId="165" fontId="14" fillId="0" borderId="15" xfId="0" applyNumberFormat="1" applyFont="1" applyBorder="1" applyAlignment="1" applyProtection="1">
      <alignment horizontal="center"/>
      <protection hidden="1"/>
    </xf>
    <xf numFmtId="165" fontId="14" fillId="0" borderId="16" xfId="0" applyNumberFormat="1" applyFont="1" applyBorder="1" applyAlignment="1" applyProtection="1">
      <alignment horizontal="center"/>
      <protection hidden="1"/>
    </xf>
    <xf numFmtId="164" fontId="17" fillId="9" borderId="5" xfId="0" applyNumberFormat="1" applyFont="1" applyFill="1" applyBorder="1" applyAlignment="1" applyProtection="1">
      <alignment horizontal="center"/>
      <protection hidden="1"/>
    </xf>
    <xf numFmtId="164" fontId="14" fillId="0" borderId="6" xfId="0" applyNumberFormat="1" applyFont="1" applyBorder="1" applyProtection="1">
      <protection hidden="1"/>
    </xf>
    <xf numFmtId="164" fontId="0" fillId="0" borderId="0" xfId="0" applyNumberFormat="1" applyProtection="1">
      <protection hidden="1"/>
    </xf>
    <xf numFmtId="0" fontId="17" fillId="9" borderId="5" xfId="0" applyFont="1" applyFill="1" applyBorder="1" applyAlignment="1" applyProtection="1">
      <alignment horizontal="center"/>
      <protection hidden="1"/>
    </xf>
    <xf numFmtId="170" fontId="14" fillId="0" borderId="2" xfId="0" applyNumberFormat="1" applyFont="1" applyBorder="1" applyAlignment="1" applyProtection="1">
      <alignment horizontal="center"/>
      <protection locked="0" hidden="1"/>
    </xf>
    <xf numFmtId="170" fontId="14" fillId="0" borderId="6" xfId="0" applyNumberFormat="1" applyFont="1" applyBorder="1" applyAlignment="1" applyProtection="1">
      <alignment horizontal="center"/>
      <protection locked="0" hidden="1"/>
    </xf>
    <xf numFmtId="0" fontId="17" fillId="9" borderId="9" xfId="0" applyFont="1" applyFill="1" applyBorder="1" applyAlignment="1" applyProtection="1">
      <alignment horizontal="center"/>
      <protection hidden="1"/>
    </xf>
    <xf numFmtId="170" fontId="14" fillId="11" borderId="7" xfId="0" applyNumberFormat="1" applyFont="1" applyFill="1" applyBorder="1" applyAlignment="1" applyProtection="1">
      <alignment horizontal="center"/>
      <protection hidden="1"/>
    </xf>
    <xf numFmtId="170" fontId="14" fillId="11" borderId="8" xfId="0" applyNumberFormat="1" applyFont="1" applyFill="1" applyBorder="1" applyAlignment="1" applyProtection="1">
      <alignment horizontal="center"/>
      <protection hidden="1"/>
    </xf>
    <xf numFmtId="165" fontId="14" fillId="0" borderId="0" xfId="0" applyNumberFormat="1" applyFont="1" applyAlignment="1" applyProtection="1">
      <alignment horizontal="center"/>
      <protection hidden="1"/>
    </xf>
    <xf numFmtId="164" fontId="14" fillId="0" borderId="0" xfId="0" applyNumberFormat="1" applyFont="1" applyProtection="1">
      <protection hidden="1"/>
    </xf>
    <xf numFmtId="170" fontId="14" fillId="0" borderId="0" xfId="0" applyNumberFormat="1" applyFont="1" applyAlignment="1" applyProtection="1">
      <alignment horizontal="center"/>
      <protection hidden="1"/>
    </xf>
    <xf numFmtId="170" fontId="14" fillId="0" borderId="0" xfId="0" applyNumberFormat="1" applyFont="1" applyProtection="1">
      <protection hidden="1"/>
    </xf>
    <xf numFmtId="170" fontId="0" fillId="0" borderId="0" xfId="0" applyNumberFormat="1" applyProtection="1">
      <protection hidden="1"/>
    </xf>
    <xf numFmtId="0" fontId="14" fillId="0" borderId="30" xfId="1" applyFont="1" applyFill="1" applyBorder="1" applyProtection="1">
      <protection hidden="1"/>
    </xf>
    <xf numFmtId="0" fontId="19" fillId="0" borderId="2" xfId="1" applyFont="1" applyFill="1" applyBorder="1" applyAlignment="1" applyProtection="1">
      <alignment horizontal="center"/>
      <protection hidden="1"/>
    </xf>
    <xf numFmtId="0" fontId="14" fillId="0" borderId="2" xfId="1" applyNumberFormat="1" applyFont="1" applyFill="1" applyBorder="1" applyProtection="1">
      <protection hidden="1"/>
    </xf>
    <xf numFmtId="0" fontId="14" fillId="0" borderId="2" xfId="1" applyFont="1" applyFill="1" applyBorder="1" applyProtection="1">
      <protection hidden="1"/>
    </xf>
    <xf numFmtId="165" fontId="20" fillId="12" borderId="2" xfId="0" applyNumberFormat="1" applyFont="1" applyFill="1" applyBorder="1" applyAlignment="1" applyProtection="1">
      <alignment horizontal="center"/>
      <protection hidden="1"/>
    </xf>
    <xf numFmtId="165" fontId="14" fillId="0" borderId="2" xfId="0" applyNumberFormat="1" applyFont="1" applyBorder="1" applyProtection="1">
      <protection hidden="1"/>
    </xf>
    <xf numFmtId="0" fontId="20" fillId="0" borderId="2" xfId="0" applyFont="1" applyBorder="1" applyAlignment="1" applyProtection="1">
      <alignment horizontal="center"/>
      <protection hidden="1"/>
    </xf>
    <xf numFmtId="165" fontId="21" fillId="12" borderId="2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8" fontId="12" fillId="0" borderId="0" xfId="0" applyNumberFormat="1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12" fillId="0" borderId="0" xfId="0" applyFont="1" applyProtection="1">
      <protection hidden="1"/>
    </xf>
    <xf numFmtId="171" fontId="14" fillId="0" borderId="0" xfId="0" applyNumberFormat="1" applyFont="1" applyProtection="1">
      <protection hidden="1"/>
    </xf>
    <xf numFmtId="171" fontId="14" fillId="0" borderId="2" xfId="0" applyNumberFormat="1" applyFont="1" applyBorder="1" applyProtection="1">
      <protection hidden="1"/>
    </xf>
    <xf numFmtId="0" fontId="0" fillId="11" borderId="12" xfId="0" applyFill="1" applyBorder="1" applyAlignment="1" applyProtection="1">
      <alignment horizontal="left"/>
      <protection hidden="1"/>
    </xf>
    <xf numFmtId="0" fontId="0" fillId="0" borderId="10" xfId="0" applyBorder="1" applyProtection="1">
      <protection locked="0" hidden="1"/>
    </xf>
    <xf numFmtId="0" fontId="0" fillId="0" borderId="3" xfId="0" applyBorder="1" applyProtection="1">
      <protection hidden="1"/>
    </xf>
    <xf numFmtId="0" fontId="0" fillId="0" borderId="1" xfId="0" applyBorder="1" applyProtection="1">
      <protection hidden="1"/>
    </xf>
    <xf numFmtId="0" fontId="23" fillId="11" borderId="2" xfId="0" applyFont="1" applyFill="1" applyBorder="1" applyProtection="1">
      <protection hidden="1"/>
    </xf>
    <xf numFmtId="171" fontId="12" fillId="0" borderId="0" xfId="0" applyNumberFormat="1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171" fontId="29" fillId="11" borderId="2" xfId="2" applyNumberFormat="1" applyFont="1" applyFill="1" applyBorder="1" applyProtection="1">
      <protection hidden="1"/>
    </xf>
    <xf numFmtId="0" fontId="20" fillId="0" borderId="0" xfId="0" applyFont="1" applyAlignment="1" applyProtection="1">
      <alignment vertical="top"/>
      <protection hidden="1"/>
    </xf>
    <xf numFmtId="173" fontId="14" fillId="0" borderId="0" xfId="0" applyNumberFormat="1" applyFont="1" applyProtection="1">
      <protection hidden="1"/>
    </xf>
    <xf numFmtId="0" fontId="4" fillId="4" borderId="2" xfId="2" applyFont="1" applyFill="1" applyBorder="1" applyAlignment="1" applyProtection="1">
      <alignment horizontal="center"/>
      <protection hidden="1"/>
    </xf>
    <xf numFmtId="0" fontId="4" fillId="4" borderId="10" xfId="2" applyFont="1" applyFill="1" applyBorder="1" applyAlignment="1" applyProtection="1">
      <alignment horizontal="center"/>
      <protection hidden="1"/>
    </xf>
    <xf numFmtId="166" fontId="7" fillId="8" borderId="10" xfId="2" applyNumberFormat="1" applyFont="1" applyFill="1" applyBorder="1" applyAlignment="1" applyProtection="1">
      <alignment horizontal="center" vertical="center" wrapText="1"/>
      <protection hidden="1"/>
    </xf>
    <xf numFmtId="166" fontId="7" fillId="8" borderId="1" xfId="2" applyNumberFormat="1" applyFont="1" applyFill="1" applyBorder="1" applyAlignment="1" applyProtection="1">
      <alignment horizontal="center" vertical="center" wrapText="1"/>
      <protection hidden="1"/>
    </xf>
    <xf numFmtId="166" fontId="7" fillId="7" borderId="10" xfId="2" applyNumberFormat="1" applyFont="1" applyFill="1" applyBorder="1" applyAlignment="1" applyProtection="1">
      <alignment horizontal="center" vertical="center" wrapText="1"/>
      <protection hidden="1"/>
    </xf>
    <xf numFmtId="166" fontId="7" fillId="7" borderId="1" xfId="2" applyNumberFormat="1" applyFont="1" applyFill="1" applyBorder="1" applyAlignment="1" applyProtection="1">
      <alignment horizontal="center" vertical="center" wrapText="1"/>
      <protection hidden="1"/>
    </xf>
    <xf numFmtId="0" fontId="6" fillId="4" borderId="3" xfId="2" applyFont="1" applyFill="1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168" fontId="5" fillId="4" borderId="3" xfId="2" applyNumberFormat="1" applyFont="1" applyFill="1" applyBorder="1" applyAlignment="1" applyProtection="1">
      <alignment horizontal="right"/>
      <protection hidden="1"/>
    </xf>
    <xf numFmtId="168" fontId="5" fillId="4" borderId="3" xfId="2" applyNumberFormat="1" applyFont="1" applyFill="1" applyBorder="1" applyAlignment="1" applyProtection="1">
      <alignment horizontal="left"/>
      <protection hidden="1"/>
    </xf>
    <xf numFmtId="0" fontId="5" fillId="4" borderId="3" xfId="2" applyFont="1" applyFill="1" applyBorder="1" applyAlignment="1" applyProtection="1">
      <alignment horizontal="left"/>
      <protection hidden="1"/>
    </xf>
    <xf numFmtId="0" fontId="9" fillId="5" borderId="10" xfId="2" applyFont="1" applyFill="1" applyBorder="1" applyAlignment="1" applyProtection="1">
      <alignment horizontal="center" vertical="center" wrapText="1"/>
      <protection hidden="1"/>
    </xf>
    <xf numFmtId="0" fontId="9" fillId="5" borderId="1" xfId="2" applyFont="1" applyFill="1" applyBorder="1" applyAlignment="1" applyProtection="1">
      <alignment horizontal="center" vertical="center" wrapText="1"/>
      <protection hidden="1"/>
    </xf>
    <xf numFmtId="171" fontId="0" fillId="6" borderId="0" xfId="0" applyNumberFormat="1" applyFill="1" applyProtection="1">
      <protection hidden="1"/>
    </xf>
    <xf numFmtId="0" fontId="25" fillId="3" borderId="2" xfId="1" applyFont="1" applyBorder="1" applyAlignment="1" applyProtection="1">
      <alignment horizontal="center" vertical="center"/>
      <protection hidden="1"/>
    </xf>
    <xf numFmtId="0" fontId="12" fillId="10" borderId="10" xfId="0" applyFont="1" applyFill="1" applyBorder="1" applyAlignment="1" applyProtection="1">
      <alignment horizontal="center" vertical="center"/>
      <protection hidden="1"/>
    </xf>
    <xf numFmtId="0" fontId="12" fillId="10" borderId="1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/>
      <protection locked="0" hidden="1"/>
    </xf>
    <xf numFmtId="0" fontId="0" fillId="0" borderId="3" xfId="0" applyBorder="1" applyProtection="1">
      <protection locked="0" hidden="1"/>
    </xf>
    <xf numFmtId="0" fontId="0" fillId="0" borderId="1" xfId="0" applyBorder="1" applyProtection="1">
      <protection locked="0" hidden="1"/>
    </xf>
    <xf numFmtId="166" fontId="7" fillId="7" borderId="10" xfId="2" applyNumberFormat="1" applyFont="1" applyFill="1" applyBorder="1" applyAlignment="1" applyProtection="1">
      <alignment horizontal="center" vertical="center"/>
      <protection hidden="1"/>
    </xf>
    <xf numFmtId="166" fontId="7" fillId="7" borderId="1" xfId="2" applyNumberFormat="1" applyFont="1" applyFill="1" applyBorder="1" applyAlignment="1" applyProtection="1">
      <alignment horizontal="center" vertical="center"/>
      <protection hidden="1"/>
    </xf>
    <xf numFmtId="0" fontId="0" fillId="11" borderId="12" xfId="0" applyFill="1" applyBorder="1" applyAlignment="1" applyProtection="1">
      <alignment horizontal="left" wrapText="1"/>
      <protection hidden="1"/>
    </xf>
    <xf numFmtId="0" fontId="0" fillId="11" borderId="13" xfId="0" applyFill="1" applyBorder="1" applyAlignment="1" applyProtection="1">
      <alignment horizontal="left" wrapText="1"/>
      <protection hidden="1"/>
    </xf>
    <xf numFmtId="0" fontId="0" fillId="11" borderId="14" xfId="0" applyFill="1" applyBorder="1" applyAlignment="1" applyProtection="1">
      <alignment horizontal="left" wrapText="1"/>
      <protection hidden="1"/>
    </xf>
    <xf numFmtId="0" fontId="0" fillId="11" borderId="17" xfId="0" applyFill="1" applyBorder="1" applyAlignment="1" applyProtection="1">
      <alignment horizontal="left" wrapText="1"/>
      <protection hidden="1"/>
    </xf>
    <xf numFmtId="0" fontId="0" fillId="11" borderId="0" xfId="0" applyFill="1" applyAlignment="1" applyProtection="1">
      <alignment horizontal="left" wrapText="1"/>
      <protection hidden="1"/>
    </xf>
    <xf numFmtId="0" fontId="0" fillId="11" borderId="18" xfId="0" applyFill="1" applyBorder="1" applyAlignment="1" applyProtection="1">
      <alignment horizontal="left" wrapText="1"/>
      <protection hidden="1"/>
    </xf>
    <xf numFmtId="0" fontId="0" fillId="11" borderId="11" xfId="0" applyFill="1" applyBorder="1" applyAlignment="1" applyProtection="1">
      <alignment horizontal="left" wrapText="1"/>
      <protection hidden="1"/>
    </xf>
    <xf numFmtId="0" fontId="0" fillId="11" borderId="19" xfId="0" applyFill="1" applyBorder="1" applyAlignment="1" applyProtection="1">
      <alignment horizontal="left" wrapText="1"/>
      <protection hidden="1"/>
    </xf>
    <xf numFmtId="0" fontId="0" fillId="11" borderId="20" xfId="0" applyFill="1" applyBorder="1" applyAlignment="1" applyProtection="1">
      <alignment horizontal="left" wrapText="1"/>
      <protection hidden="1"/>
    </xf>
    <xf numFmtId="0" fontId="11" fillId="3" borderId="28" xfId="1" applyFont="1" applyAlignment="1" applyProtection="1">
      <alignment horizontal="left" vertical="top" wrapText="1"/>
      <protection hidden="1"/>
    </xf>
    <xf numFmtId="0" fontId="11" fillId="3" borderId="31" xfId="1" applyFont="1" applyBorder="1" applyAlignment="1" applyProtection="1">
      <alignment horizontal="left" vertical="top" wrapText="1"/>
      <protection hidden="1"/>
    </xf>
    <xf numFmtId="0" fontId="11" fillId="3" borderId="32" xfId="1" applyFont="1" applyBorder="1" applyAlignment="1" applyProtection="1">
      <alignment horizontal="left" vertical="top" wrapText="1"/>
      <protection hidden="1"/>
    </xf>
    <xf numFmtId="0" fontId="11" fillId="3" borderId="33" xfId="1" applyFont="1" applyBorder="1" applyAlignment="1" applyProtection="1">
      <alignment horizontal="left" vertical="top" wrapText="1"/>
      <protection hidden="1"/>
    </xf>
    <xf numFmtId="0" fontId="12" fillId="3" borderId="34" xfId="1" applyFont="1" applyBorder="1" applyAlignment="1" applyProtection="1">
      <alignment horizontal="center" vertical="center"/>
      <protection hidden="1"/>
    </xf>
    <xf numFmtId="0" fontId="12" fillId="3" borderId="35" xfId="1" applyFont="1" applyBorder="1" applyAlignment="1" applyProtection="1">
      <alignment horizontal="center" vertical="center"/>
      <protection hidden="1"/>
    </xf>
    <xf numFmtId="0" fontId="11" fillId="3" borderId="28" xfId="1" applyNumberFormat="1" applyFont="1" applyAlignment="1" applyProtection="1">
      <alignment horizontal="left" wrapText="1"/>
      <protection hidden="1"/>
    </xf>
    <xf numFmtId="0" fontId="11" fillId="3" borderId="31" xfId="1" applyNumberFormat="1" applyFont="1" applyBorder="1" applyAlignment="1" applyProtection="1">
      <alignment horizontal="left" wrapText="1"/>
      <protection hidden="1"/>
    </xf>
    <xf numFmtId="0" fontId="11" fillId="3" borderId="28" xfId="1" applyFont="1" applyAlignment="1" applyProtection="1">
      <alignment horizontal="left" wrapText="1"/>
      <protection hidden="1"/>
    </xf>
    <xf numFmtId="0" fontId="11" fillId="3" borderId="31" xfId="1" applyFont="1" applyBorder="1" applyAlignment="1" applyProtection="1">
      <alignment horizontal="left" wrapText="1"/>
      <protection hidden="1"/>
    </xf>
    <xf numFmtId="0" fontId="22" fillId="4" borderId="12" xfId="0" applyFont="1" applyFill="1" applyBorder="1" applyAlignment="1" applyProtection="1">
      <alignment horizontal="left"/>
      <protection hidden="1"/>
    </xf>
    <xf numFmtId="0" fontId="22" fillId="4" borderId="13" xfId="0" applyFont="1" applyFill="1" applyBorder="1" applyAlignment="1" applyProtection="1">
      <alignment horizontal="left"/>
      <protection hidden="1"/>
    </xf>
    <xf numFmtId="0" fontId="22" fillId="4" borderId="14" xfId="0" applyFont="1" applyFill="1" applyBorder="1" applyAlignment="1" applyProtection="1">
      <alignment horizontal="left"/>
      <protection hidden="1"/>
    </xf>
    <xf numFmtId="0" fontId="22" fillId="4" borderId="17" xfId="0" applyFont="1" applyFill="1" applyBorder="1" applyAlignment="1" applyProtection="1">
      <alignment horizontal="left"/>
      <protection hidden="1"/>
    </xf>
    <xf numFmtId="0" fontId="22" fillId="4" borderId="0" xfId="0" applyFont="1" applyFill="1" applyAlignment="1" applyProtection="1">
      <alignment horizontal="left"/>
      <protection hidden="1"/>
    </xf>
    <xf numFmtId="0" fontId="22" fillId="4" borderId="18" xfId="0" applyFont="1" applyFill="1" applyBorder="1" applyAlignment="1" applyProtection="1">
      <alignment horizontal="left"/>
      <protection hidden="1"/>
    </xf>
    <xf numFmtId="0" fontId="22" fillId="4" borderId="11" xfId="0" applyFont="1" applyFill="1" applyBorder="1" applyAlignment="1" applyProtection="1">
      <alignment horizontal="left"/>
      <protection hidden="1"/>
    </xf>
    <xf numFmtId="0" fontId="22" fillId="4" borderId="19" xfId="0" applyFont="1" applyFill="1" applyBorder="1" applyAlignment="1" applyProtection="1">
      <alignment horizontal="left"/>
      <protection hidden="1"/>
    </xf>
    <xf numFmtId="0" fontId="22" fillId="4" borderId="20" xfId="0" applyFont="1" applyFill="1" applyBorder="1" applyAlignment="1" applyProtection="1">
      <alignment horizontal="left"/>
      <protection hidden="1"/>
    </xf>
    <xf numFmtId="0" fontId="22" fillId="11" borderId="10" xfId="0" applyFont="1" applyFill="1" applyBorder="1" applyAlignment="1" applyProtection="1">
      <alignment horizontal="left"/>
      <protection hidden="1"/>
    </xf>
    <xf numFmtId="0" fontId="22" fillId="11" borderId="3" xfId="0" applyFont="1" applyFill="1" applyBorder="1" applyAlignment="1" applyProtection="1">
      <alignment horizontal="left"/>
      <protection hidden="1"/>
    </xf>
    <xf numFmtId="0" fontId="22" fillId="11" borderId="1" xfId="0" applyFont="1" applyFill="1" applyBorder="1" applyAlignment="1" applyProtection="1">
      <alignment horizontal="left"/>
      <protection hidden="1"/>
    </xf>
    <xf numFmtId="0" fontId="9" fillId="5" borderId="11" xfId="2" applyFont="1" applyFill="1" applyBorder="1" applyAlignment="1" applyProtection="1">
      <alignment horizontal="center" vertical="center" wrapText="1"/>
      <protection hidden="1"/>
    </xf>
    <xf numFmtId="0" fontId="9" fillId="5" borderId="20" xfId="2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Protection="1">
      <protection hidden="1"/>
    </xf>
    <xf numFmtId="0" fontId="0" fillId="11" borderId="12" xfId="0" applyFill="1" applyBorder="1" applyAlignment="1" applyProtection="1">
      <alignment horizontal="left" vertical="center" wrapText="1"/>
      <protection hidden="1"/>
    </xf>
    <xf numFmtId="0" fontId="0" fillId="11" borderId="13" xfId="0" applyFill="1" applyBorder="1" applyAlignment="1" applyProtection="1">
      <alignment horizontal="left" vertical="center" wrapText="1"/>
      <protection hidden="1"/>
    </xf>
    <xf numFmtId="0" fontId="0" fillId="11" borderId="14" xfId="0" applyFill="1" applyBorder="1" applyAlignment="1" applyProtection="1">
      <alignment horizontal="left" vertical="center" wrapText="1"/>
      <protection hidden="1"/>
    </xf>
    <xf numFmtId="0" fontId="0" fillId="11" borderId="17" xfId="0" applyFill="1" applyBorder="1" applyAlignment="1" applyProtection="1">
      <alignment horizontal="left" vertical="center" wrapText="1"/>
      <protection hidden="1"/>
    </xf>
    <xf numFmtId="0" fontId="0" fillId="11" borderId="0" xfId="0" applyFill="1" applyAlignment="1" applyProtection="1">
      <alignment horizontal="left" vertical="center" wrapText="1"/>
      <protection hidden="1"/>
    </xf>
    <xf numFmtId="0" fontId="0" fillId="11" borderId="18" xfId="0" applyFill="1" applyBorder="1" applyAlignment="1" applyProtection="1">
      <alignment horizontal="left" vertical="center" wrapText="1"/>
      <protection hidden="1"/>
    </xf>
    <xf numFmtId="0" fontId="0" fillId="11" borderId="11" xfId="0" applyFill="1" applyBorder="1" applyAlignment="1" applyProtection="1">
      <alignment horizontal="left" vertical="center" wrapText="1"/>
      <protection hidden="1"/>
    </xf>
    <xf numFmtId="0" fontId="0" fillId="11" borderId="19" xfId="0" applyFill="1" applyBorder="1" applyAlignment="1" applyProtection="1">
      <alignment horizontal="left" vertical="center" wrapText="1"/>
      <protection hidden="1"/>
    </xf>
    <xf numFmtId="0" fontId="0" fillId="11" borderId="20" xfId="0" applyFill="1" applyBorder="1" applyAlignment="1" applyProtection="1">
      <alignment horizontal="left" vertical="center" wrapText="1"/>
      <protection hidden="1"/>
    </xf>
    <xf numFmtId="0" fontId="22" fillId="3" borderId="34" xfId="1" applyFont="1" applyBorder="1" applyAlignment="1" applyProtection="1">
      <alignment vertical="center"/>
      <protection hidden="1"/>
    </xf>
    <xf numFmtId="0" fontId="5" fillId="4" borderId="10" xfId="2" applyFont="1" applyFill="1" applyBorder="1" applyAlignment="1" applyProtection="1">
      <alignment horizontal="right"/>
      <protection hidden="1"/>
    </xf>
    <xf numFmtId="0" fontId="5" fillId="4" borderId="3" xfId="2" applyFont="1" applyFill="1" applyBorder="1" applyAlignment="1" applyProtection="1">
      <alignment horizontal="right"/>
      <protection hidden="1"/>
    </xf>
    <xf numFmtId="0" fontId="22" fillId="3" borderId="34" xfId="1" applyFont="1" applyBorder="1" applyAlignment="1" applyProtection="1">
      <alignment horizontal="left" vertical="center" wrapText="1"/>
      <protection hidden="1"/>
    </xf>
    <xf numFmtId="0" fontId="25" fillId="3" borderId="36" xfId="1" applyFont="1" applyBorder="1" applyAlignment="1" applyProtection="1">
      <alignment horizontal="left"/>
      <protection hidden="1"/>
    </xf>
    <xf numFmtId="0" fontId="25" fillId="3" borderId="37" xfId="1" applyFont="1" applyBorder="1" applyAlignment="1" applyProtection="1">
      <alignment horizontal="left"/>
      <protection hidden="1"/>
    </xf>
    <xf numFmtId="0" fontId="25" fillId="3" borderId="38" xfId="1" applyFont="1" applyBorder="1" applyAlignment="1" applyProtection="1">
      <alignment horizontal="left"/>
      <protection hidden="1"/>
    </xf>
    <xf numFmtId="0" fontId="12" fillId="4" borderId="0" xfId="0" applyFont="1" applyFill="1" applyProtection="1">
      <protection hidden="1"/>
    </xf>
    <xf numFmtId="0" fontId="12" fillId="10" borderId="2" xfId="0" applyFont="1" applyFill="1" applyBorder="1" applyAlignment="1" applyProtection="1">
      <alignment horizontal="center" vertical="center"/>
      <protection hidden="1"/>
    </xf>
    <xf numFmtId="14" fontId="15" fillId="13" borderId="2" xfId="0" applyNumberFormat="1" applyFont="1" applyFill="1" applyBorder="1" applyAlignment="1" applyProtection="1">
      <alignment horizontal="center"/>
      <protection locked="0" hidden="1"/>
    </xf>
    <xf numFmtId="0" fontId="0" fillId="4" borderId="0" xfId="0" applyFill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0" fontId="13" fillId="4" borderId="0" xfId="0" applyFont="1" applyFill="1" applyAlignment="1" applyProtection="1">
      <alignment horizontal="center" vertical="top"/>
      <protection hidden="1"/>
    </xf>
    <xf numFmtId="0" fontId="0" fillId="0" borderId="2" xfId="0" applyBorder="1" applyAlignment="1" applyProtection="1">
      <alignment horizontal="center"/>
      <protection locked="0" hidden="1"/>
    </xf>
    <xf numFmtId="172" fontId="0" fillId="0" borderId="2" xfId="0" applyNumberFormat="1" applyBorder="1" applyAlignment="1" applyProtection="1">
      <alignment horizontal="center"/>
      <protection locked="0" hidden="1"/>
    </xf>
    <xf numFmtId="0" fontId="0" fillId="11" borderId="10" xfId="0" applyFill="1" applyBorder="1" applyAlignment="1" applyProtection="1">
      <alignment horizontal="center"/>
      <protection hidden="1"/>
    </xf>
    <xf numFmtId="0" fontId="0" fillId="11" borderId="3" xfId="0" applyFill="1" applyBorder="1" applyAlignment="1" applyProtection="1">
      <alignment horizontal="center"/>
      <protection hidden="1"/>
    </xf>
    <xf numFmtId="0" fontId="0" fillId="11" borderId="1" xfId="0" applyFill="1" applyBorder="1" applyAlignment="1" applyProtection="1">
      <alignment horizontal="center"/>
      <protection hidden="1"/>
    </xf>
    <xf numFmtId="0" fontId="0" fillId="11" borderId="10" xfId="0" applyFill="1" applyBorder="1" applyProtection="1">
      <protection hidden="1"/>
    </xf>
    <xf numFmtId="0" fontId="0" fillId="11" borderId="3" xfId="0" applyFill="1" applyBorder="1" applyProtection="1">
      <protection hidden="1"/>
    </xf>
    <xf numFmtId="0" fontId="0" fillId="11" borderId="1" xfId="0" applyFill="1" applyBorder="1" applyProtection="1">
      <protection hidden="1"/>
    </xf>
    <xf numFmtId="173" fontId="14" fillId="0" borderId="0" xfId="0" applyNumberFormat="1" applyFont="1" applyProtection="1">
      <protection hidden="1"/>
    </xf>
    <xf numFmtId="171" fontId="12" fillId="0" borderId="0" xfId="0" applyNumberFormat="1" applyFont="1" applyAlignment="1" applyProtection="1">
      <alignment horizontal="center"/>
      <protection hidden="1"/>
    </xf>
    <xf numFmtId="2" fontId="12" fillId="3" borderId="0" xfId="1" applyNumberFormat="1" applyFont="1" applyBorder="1" applyAlignment="1" applyProtection="1">
      <alignment horizontal="center"/>
      <protection hidden="1"/>
    </xf>
    <xf numFmtId="0" fontId="12" fillId="4" borderId="10" xfId="0" applyFont="1" applyFill="1" applyBorder="1" applyAlignment="1" applyProtection="1">
      <alignment horizontal="center"/>
      <protection hidden="1"/>
    </xf>
    <xf numFmtId="0" fontId="12" fillId="4" borderId="25" xfId="0" applyFont="1" applyFill="1" applyBorder="1" applyAlignment="1" applyProtection="1">
      <alignment horizontal="center"/>
      <protection hidden="1"/>
    </xf>
    <xf numFmtId="0" fontId="22" fillId="9" borderId="21" xfId="0" applyFont="1" applyFill="1" applyBorder="1" applyAlignment="1" applyProtection="1">
      <alignment horizontal="left"/>
      <protection hidden="1"/>
    </xf>
    <xf numFmtId="0" fontId="22" fillId="9" borderId="15" xfId="0" applyFont="1" applyFill="1" applyBorder="1" applyAlignment="1" applyProtection="1">
      <alignment horizontal="left"/>
      <protection hidden="1"/>
    </xf>
    <xf numFmtId="0" fontId="22" fillId="9" borderId="16" xfId="0" applyFont="1" applyFill="1" applyBorder="1" applyAlignment="1" applyProtection="1">
      <alignment horizontal="left"/>
      <protection hidden="1"/>
    </xf>
    <xf numFmtId="0" fontId="22" fillId="9" borderId="22" xfId="0" applyFont="1" applyFill="1" applyBorder="1" applyAlignment="1" applyProtection="1">
      <alignment horizontal="left"/>
      <protection hidden="1"/>
    </xf>
    <xf numFmtId="0" fontId="22" fillId="9" borderId="23" xfId="0" applyFont="1" applyFill="1" applyBorder="1" applyAlignment="1" applyProtection="1">
      <alignment horizontal="left"/>
      <protection hidden="1"/>
    </xf>
    <xf numFmtId="0" fontId="22" fillId="9" borderId="24" xfId="0" applyFont="1" applyFill="1" applyBorder="1" applyAlignment="1" applyProtection="1">
      <alignment horizontal="left"/>
      <protection hidden="1"/>
    </xf>
    <xf numFmtId="0" fontId="0" fillId="9" borderId="26" xfId="0" applyFill="1" applyBorder="1" applyAlignment="1" applyProtection="1">
      <alignment horizontal="center"/>
      <protection hidden="1"/>
    </xf>
    <xf numFmtId="0" fontId="0" fillId="9" borderId="27" xfId="0" applyFill="1" applyBorder="1" applyAlignment="1" applyProtection="1">
      <alignment horizontal="center"/>
      <protection hidden="1"/>
    </xf>
    <xf numFmtId="169" fontId="27" fillId="0" borderId="0" xfId="0" applyNumberFormat="1" applyFont="1" applyAlignment="1" applyProtection="1">
      <alignment horizontal="center"/>
      <protection hidden="1"/>
    </xf>
    <xf numFmtId="0" fontId="15" fillId="3" borderId="0" xfId="1" applyFont="1" applyBorder="1" applyAlignment="1" applyProtection="1">
      <alignment horizontal="left"/>
      <protection hidden="1"/>
    </xf>
    <xf numFmtId="0" fontId="22" fillId="3" borderId="0" xfId="1" applyFont="1" applyBorder="1" applyAlignment="1" applyProtection="1">
      <alignment horizontal="left"/>
      <protection hidden="1"/>
    </xf>
    <xf numFmtId="0" fontId="26" fillId="3" borderId="0" xfId="1" applyFont="1" applyBorder="1" applyAlignment="1" applyProtection="1">
      <alignment horizontal="left"/>
      <protection hidden="1"/>
    </xf>
    <xf numFmtId="171" fontId="12" fillId="3" borderId="0" xfId="1" applyNumberFormat="1" applyFont="1" applyBorder="1" applyAlignment="1" applyProtection="1">
      <alignment horizontal="center"/>
      <protection hidden="1"/>
    </xf>
    <xf numFmtId="0" fontId="12" fillId="3" borderId="0" xfId="1" applyFont="1" applyBorder="1" applyAlignment="1" applyProtection="1">
      <alignment horizontal="center"/>
      <protection hidden="1"/>
    </xf>
    <xf numFmtId="167" fontId="0" fillId="10" borderId="9" xfId="0" applyNumberFormat="1" applyFill="1" applyBorder="1" applyAlignment="1" applyProtection="1">
      <alignment horizontal="center"/>
      <protection hidden="1"/>
    </xf>
    <xf numFmtId="167" fontId="0" fillId="10" borderId="7" xfId="0" applyNumberFormat="1" applyFill="1" applyBorder="1" applyAlignment="1" applyProtection="1">
      <alignment horizontal="center"/>
      <protection hidden="1"/>
    </xf>
    <xf numFmtId="167" fontId="0" fillId="10" borderId="8" xfId="0" applyNumberFormat="1" applyFill="1" applyBorder="1" applyAlignment="1" applyProtection="1">
      <alignment horizontal="center"/>
      <protection hidden="1"/>
    </xf>
    <xf numFmtId="0" fontId="12" fillId="4" borderId="21" xfId="0" applyFont="1" applyFill="1" applyBorder="1" applyAlignment="1" applyProtection="1">
      <alignment horizontal="center"/>
      <protection hidden="1"/>
    </xf>
    <xf numFmtId="0" fontId="12" fillId="4" borderId="15" xfId="0" applyFont="1" applyFill="1" applyBorder="1" applyAlignment="1" applyProtection="1">
      <alignment horizontal="center"/>
      <protection hidden="1"/>
    </xf>
    <xf numFmtId="0" fontId="12" fillId="4" borderId="16" xfId="0" applyFont="1" applyFill="1" applyBorder="1" applyAlignment="1" applyProtection="1">
      <alignment horizontal="center"/>
      <protection hidden="1"/>
    </xf>
    <xf numFmtId="169" fontId="27" fillId="3" borderId="28" xfId="1" applyNumberFormat="1" applyFont="1" applyAlignment="1" applyProtection="1">
      <alignment horizontal="center"/>
      <protection hidden="1"/>
    </xf>
    <xf numFmtId="167" fontId="0" fillId="10" borderId="15" xfId="0" applyNumberFormat="1" applyFill="1" applyBorder="1" applyAlignment="1" applyProtection="1">
      <alignment horizontal="center"/>
      <protection hidden="1"/>
    </xf>
    <xf numFmtId="167" fontId="0" fillId="10" borderId="16" xfId="0" applyNumberFormat="1" applyFill="1" applyBorder="1" applyAlignment="1" applyProtection="1">
      <alignment horizontal="center"/>
      <protection hidden="1"/>
    </xf>
    <xf numFmtId="0" fontId="0" fillId="4" borderId="21" xfId="0" applyFill="1" applyBorder="1" applyAlignment="1" applyProtection="1">
      <alignment horizontal="center"/>
      <protection hidden="1"/>
    </xf>
    <xf numFmtId="0" fontId="0" fillId="4" borderId="16" xfId="0" applyFill="1" applyBorder="1" applyAlignment="1" applyProtection="1">
      <alignment horizontal="center"/>
      <protection hidden="1"/>
    </xf>
    <xf numFmtId="168" fontId="12" fillId="9" borderId="9" xfId="0" applyNumberFormat="1" applyFont="1" applyFill="1" applyBorder="1" applyAlignment="1" applyProtection="1">
      <alignment horizontal="center"/>
      <protection hidden="1"/>
    </xf>
    <xf numFmtId="168" fontId="12" fillId="9" borderId="8" xfId="0" applyNumberFormat="1" applyFont="1" applyFill="1" applyBorder="1" applyAlignment="1" applyProtection="1">
      <alignment horizontal="center"/>
      <protection hidden="1"/>
    </xf>
    <xf numFmtId="0" fontId="0" fillId="4" borderId="15" xfId="0" applyFill="1" applyBorder="1" applyAlignment="1" applyProtection="1">
      <alignment horizontal="center"/>
      <protection hidden="1"/>
    </xf>
    <xf numFmtId="0" fontId="0" fillId="4" borderId="9" xfId="0" applyFill="1" applyBorder="1" applyAlignment="1" applyProtection="1">
      <alignment horizontal="center"/>
      <protection hidden="1"/>
    </xf>
    <xf numFmtId="0" fontId="0" fillId="4" borderId="7" xfId="0" applyFill="1" applyBorder="1" applyAlignment="1" applyProtection="1">
      <alignment horizontal="center"/>
      <protection hidden="1"/>
    </xf>
  </cellXfs>
  <cellStyles count="3">
    <cellStyle name="Notiz" xfId="1" builtinId="10"/>
    <cellStyle name="Standard" xfId="0" builtinId="0"/>
    <cellStyle name="Standard 2" xfId="2" xr:uid="{00000000-0005-0000-0000-000002000000}"/>
  </cellStyles>
  <dxfs count="24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99060</xdr:rowOff>
    </xdr:from>
    <xdr:to>
      <xdr:col>0</xdr:col>
      <xdr:colOff>1165860</xdr:colOff>
      <xdr:row>5</xdr:row>
      <xdr:rowOff>233</xdr:rowOff>
    </xdr:to>
    <xdr:pic>
      <xdr:nvPicPr>
        <xdr:cNvPr id="1130" name="Grafik 1" descr="TVE_Logo_sw.png">
          <a:extLst>
            <a:ext uri="{FF2B5EF4-FFF2-40B4-BE49-F238E27FC236}">
              <a16:creationId xmlns:a16="http://schemas.microsoft.com/office/drawing/2014/main" id="{DCDA990B-DBBE-0D0A-BF10-C31FA4509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99060"/>
          <a:ext cx="84582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22860</xdr:rowOff>
    </xdr:from>
    <xdr:to>
      <xdr:col>0</xdr:col>
      <xdr:colOff>571500</xdr:colOff>
      <xdr:row>2</xdr:row>
      <xdr:rowOff>99060</xdr:rowOff>
    </xdr:to>
    <xdr:pic>
      <xdr:nvPicPr>
        <xdr:cNvPr id="2152" name="Grafik 1" descr="TVE_Logo_sw.png">
          <a:extLst>
            <a:ext uri="{FF2B5EF4-FFF2-40B4-BE49-F238E27FC236}">
              <a16:creationId xmlns:a16="http://schemas.microsoft.com/office/drawing/2014/main" id="{8B5538A2-437A-97B5-021D-1A1453835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22860"/>
          <a:ext cx="464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22860</xdr:rowOff>
    </xdr:from>
    <xdr:to>
      <xdr:col>0</xdr:col>
      <xdr:colOff>571500</xdr:colOff>
      <xdr:row>2</xdr:row>
      <xdr:rowOff>99060</xdr:rowOff>
    </xdr:to>
    <xdr:pic>
      <xdr:nvPicPr>
        <xdr:cNvPr id="3176" name="Grafik 1" descr="TVE_Logo_sw.png">
          <a:extLst>
            <a:ext uri="{FF2B5EF4-FFF2-40B4-BE49-F238E27FC236}">
              <a16:creationId xmlns:a16="http://schemas.microsoft.com/office/drawing/2014/main" id="{1D9F00A8-2ED2-882C-BA06-00AD16FC9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22860"/>
          <a:ext cx="4648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44"/>
  <sheetViews>
    <sheetView showGridLines="0" showRowColHeaders="0" tabSelected="1" zoomScale="92" workbookViewId="0">
      <selection activeCell="C7" sqref="C7:F7"/>
    </sheetView>
  </sheetViews>
  <sheetFormatPr baseColWidth="10" defaultRowHeight="14.4"/>
  <cols>
    <col min="1" max="1" width="21.33203125" customWidth="1"/>
    <col min="2" max="2" width="17" customWidth="1"/>
    <col min="3" max="3" width="11.44140625" customWidth="1"/>
    <col min="7" max="7" width="5.44140625" customWidth="1"/>
    <col min="8" max="8" width="4.77734375" customWidth="1"/>
    <col min="9" max="18" width="6.6640625" customWidth="1"/>
    <col min="19" max="19" width="12.77734375" customWidth="1"/>
    <col min="20" max="20" width="6.6640625" customWidth="1"/>
  </cols>
  <sheetData>
    <row r="1" spans="1:20" ht="21" customHeight="1">
      <c r="A1" s="178"/>
      <c r="B1" s="180" t="s">
        <v>0</v>
      </c>
      <c r="C1" s="180"/>
      <c r="D1" s="180"/>
      <c r="E1" s="180"/>
      <c r="F1" s="180"/>
      <c r="G1" s="39"/>
      <c r="H1" s="144" t="s">
        <v>14</v>
      </c>
      <c r="I1" s="145"/>
      <c r="J1" s="145"/>
      <c r="K1" s="145"/>
      <c r="L1" s="146"/>
      <c r="M1" s="39"/>
      <c r="N1" s="144" t="s">
        <v>39</v>
      </c>
      <c r="O1" s="145"/>
      <c r="P1" s="145"/>
      <c r="Q1" s="145"/>
      <c r="R1" s="145"/>
      <c r="S1" s="146"/>
      <c r="T1" s="39"/>
    </row>
    <row r="2" spans="1:20" ht="15" customHeight="1">
      <c r="A2" s="178"/>
      <c r="B2" s="180"/>
      <c r="C2" s="180"/>
      <c r="D2" s="180"/>
      <c r="E2" s="180"/>
      <c r="F2" s="180"/>
      <c r="G2" s="39"/>
      <c r="H2" s="147"/>
      <c r="I2" s="148"/>
      <c r="J2" s="148"/>
      <c r="K2" s="148"/>
      <c r="L2" s="149"/>
      <c r="M2" s="39"/>
      <c r="N2" s="147"/>
      <c r="O2" s="148"/>
      <c r="P2" s="148"/>
      <c r="Q2" s="148"/>
      <c r="R2" s="148"/>
      <c r="S2" s="149"/>
      <c r="T2" s="39"/>
    </row>
    <row r="3" spans="1:20" ht="15" customHeight="1">
      <c r="A3" s="178"/>
      <c r="B3" s="40" t="s">
        <v>2</v>
      </c>
      <c r="C3" s="175" t="s">
        <v>3</v>
      </c>
      <c r="D3" s="175"/>
      <c r="E3" s="175"/>
      <c r="F3" s="175"/>
      <c r="G3" s="39"/>
      <c r="H3" s="147"/>
      <c r="I3" s="148"/>
      <c r="J3" s="148"/>
      <c r="K3" s="148"/>
      <c r="L3" s="149"/>
      <c r="M3" s="39"/>
      <c r="N3" s="147"/>
      <c r="O3" s="148"/>
      <c r="P3" s="148"/>
      <c r="Q3" s="148"/>
      <c r="R3" s="148"/>
      <c r="S3" s="149"/>
      <c r="T3" s="39"/>
    </row>
    <row r="4" spans="1:20" ht="15" customHeight="1">
      <c r="A4" s="178"/>
      <c r="B4" s="179"/>
      <c r="C4" s="179"/>
      <c r="D4" s="179"/>
      <c r="E4" s="179"/>
      <c r="F4" s="179"/>
      <c r="G4" s="39"/>
      <c r="H4" s="150"/>
      <c r="I4" s="151"/>
      <c r="J4" s="151"/>
      <c r="K4" s="151"/>
      <c r="L4" s="152"/>
      <c r="M4" s="39"/>
      <c r="N4" s="150"/>
      <c r="O4" s="151"/>
      <c r="P4" s="151"/>
      <c r="Q4" s="151"/>
      <c r="R4" s="151"/>
      <c r="S4" s="152"/>
      <c r="T4" s="39"/>
    </row>
    <row r="5" spans="1:20" ht="18">
      <c r="A5" s="178"/>
      <c r="B5" s="40" t="s">
        <v>59</v>
      </c>
      <c r="C5" s="177">
        <v>45992</v>
      </c>
      <c r="D5" s="177"/>
      <c r="E5" s="179" t="s">
        <v>78</v>
      </c>
      <c r="F5" s="179"/>
      <c r="G5" s="39"/>
      <c r="H5" s="153" t="s">
        <v>12</v>
      </c>
      <c r="I5" s="154"/>
      <c r="J5" s="154"/>
      <c r="K5" s="154"/>
      <c r="L5" s="155"/>
      <c r="M5" s="39"/>
      <c r="N5" s="103"/>
      <c r="O5" s="104"/>
      <c r="P5" s="41" t="s">
        <v>40</v>
      </c>
      <c r="Q5" s="41"/>
      <c r="R5" s="36"/>
      <c r="S5" s="97" t="s">
        <v>41</v>
      </c>
      <c r="T5" s="42"/>
    </row>
    <row r="6" spans="1:20">
      <c r="A6" s="178"/>
      <c r="B6" s="178" t="s">
        <v>89</v>
      </c>
      <c r="C6" s="178"/>
      <c r="D6" s="178"/>
      <c r="E6" s="178"/>
      <c r="F6" s="178"/>
      <c r="G6" s="39"/>
      <c r="H6" s="43" t="s">
        <v>15</v>
      </c>
      <c r="I6" s="43"/>
      <c r="J6" s="44"/>
      <c r="K6" s="44"/>
      <c r="L6" s="45"/>
      <c r="M6" s="39"/>
      <c r="N6" s="46" t="s">
        <v>42</v>
      </c>
      <c r="O6" s="47"/>
      <c r="P6" s="48"/>
      <c r="Q6" s="48"/>
      <c r="R6" s="36"/>
      <c r="S6" s="100">
        <v>7</v>
      </c>
      <c r="T6" s="49"/>
    </row>
    <row r="7" spans="1:20">
      <c r="A7" s="176" t="s">
        <v>4</v>
      </c>
      <c r="B7" s="50" t="s">
        <v>5</v>
      </c>
      <c r="C7" s="181"/>
      <c r="D7" s="181"/>
      <c r="E7" s="181"/>
      <c r="F7" s="181"/>
      <c r="G7" s="39"/>
      <c r="H7" s="43" t="s">
        <v>16</v>
      </c>
      <c r="I7" s="43"/>
      <c r="J7" s="44"/>
      <c r="K7" s="44"/>
      <c r="L7" s="45"/>
      <c r="M7" s="39"/>
      <c r="N7" s="47" t="s">
        <v>77</v>
      </c>
      <c r="O7" s="51"/>
      <c r="P7" s="52"/>
      <c r="Q7" s="52"/>
      <c r="R7" s="40"/>
      <c r="S7" s="100">
        <v>8</v>
      </c>
      <c r="T7" s="49"/>
    </row>
    <row r="8" spans="1:20">
      <c r="A8" s="176"/>
      <c r="B8" s="50" t="s">
        <v>6</v>
      </c>
      <c r="C8" s="181"/>
      <c r="D8" s="181"/>
      <c r="E8" s="181"/>
      <c r="F8" s="181"/>
      <c r="G8" s="39"/>
      <c r="H8" s="43" t="s">
        <v>17</v>
      </c>
      <c r="I8" s="43"/>
      <c r="J8" s="44"/>
      <c r="K8" s="44"/>
      <c r="L8" s="45"/>
      <c r="M8" s="39"/>
      <c r="N8" s="47" t="s">
        <v>43</v>
      </c>
      <c r="O8" s="47"/>
      <c r="P8" s="48"/>
      <c r="Q8" s="48"/>
      <c r="R8" s="36"/>
      <c r="S8" s="100">
        <v>10</v>
      </c>
      <c r="T8" s="49"/>
    </row>
    <row r="9" spans="1:20">
      <c r="A9" s="176"/>
      <c r="B9" s="50" t="s">
        <v>7</v>
      </c>
      <c r="C9" s="181"/>
      <c r="D9" s="181"/>
      <c r="E9" s="181"/>
      <c r="F9" s="181"/>
      <c r="G9" s="39"/>
      <c r="H9" s="43" t="s">
        <v>79</v>
      </c>
      <c r="I9" s="43"/>
      <c r="J9" s="44"/>
      <c r="K9" s="44"/>
      <c r="L9" s="45"/>
      <c r="M9" s="39"/>
      <c r="N9" s="47" t="s">
        <v>4</v>
      </c>
      <c r="O9" s="53"/>
      <c r="P9" s="48"/>
      <c r="Q9" s="48"/>
      <c r="R9" s="36"/>
      <c r="S9" s="100">
        <v>12</v>
      </c>
      <c r="T9" s="49"/>
    </row>
    <row r="10" spans="1:20">
      <c r="A10" s="176"/>
      <c r="B10" s="50" t="s">
        <v>8</v>
      </c>
      <c r="C10" s="181"/>
      <c r="D10" s="181"/>
      <c r="E10" s="181"/>
      <c r="F10" s="181"/>
      <c r="G10" s="39"/>
      <c r="H10" s="54" t="s">
        <v>83</v>
      </c>
      <c r="I10" s="43"/>
      <c r="J10" s="44"/>
      <c r="K10" s="44"/>
      <c r="L10" s="45"/>
      <c r="M10" s="39"/>
      <c r="N10" s="39"/>
      <c r="O10" s="39"/>
      <c r="P10" s="39"/>
      <c r="Q10" s="39"/>
      <c r="R10" s="39"/>
      <c r="S10" s="39"/>
      <c r="T10" s="39"/>
    </row>
    <row r="11" spans="1:20">
      <c r="A11" s="176"/>
      <c r="B11" s="50" t="s">
        <v>9</v>
      </c>
      <c r="C11" s="181"/>
      <c r="D11" s="181"/>
      <c r="E11" s="181"/>
      <c r="F11" s="181"/>
      <c r="G11" s="39"/>
      <c r="H11" s="186"/>
      <c r="I11" s="187"/>
      <c r="J11" s="187"/>
      <c r="K11" s="187"/>
      <c r="L11" s="188"/>
      <c r="M11" s="39"/>
      <c r="N11" s="39"/>
      <c r="O11" s="39"/>
      <c r="P11" s="39"/>
      <c r="Q11" s="39"/>
      <c r="R11" s="39"/>
      <c r="S11" s="39"/>
      <c r="T11" s="39"/>
    </row>
    <row r="12" spans="1:20">
      <c r="A12" s="176" t="s">
        <v>11</v>
      </c>
      <c r="B12" s="50" t="s">
        <v>90</v>
      </c>
      <c r="C12" s="182"/>
      <c r="D12" s="182"/>
      <c r="E12" s="182"/>
      <c r="F12" s="182"/>
      <c r="G12" s="39"/>
      <c r="H12" s="186"/>
      <c r="I12" s="187"/>
      <c r="J12" s="187"/>
      <c r="K12" s="187"/>
      <c r="L12" s="188"/>
      <c r="M12" s="39"/>
      <c r="N12" s="39"/>
      <c r="O12" s="39"/>
      <c r="P12" s="39"/>
      <c r="Q12" s="39"/>
      <c r="R12" s="39"/>
      <c r="S12" s="39"/>
      <c r="T12" s="39"/>
    </row>
    <row r="13" spans="1:20">
      <c r="A13" s="176"/>
      <c r="B13" s="50" t="s">
        <v>91</v>
      </c>
      <c r="C13" s="183" t="str">
        <f>_xlfn.CONCAT(MID(SUBSTITUTE(C12," ",""),1,4)," ",MID(SUBSTITUTE(C12," ",""),5,4)," ",MID(SUBSTITUTE(C12," ",""),9,4)," ",MID(SUBSTITUTE(C12," ",""),13,4)," ",MID(SUBSTITUTE(C12," ",""),17,4)," ",MID(SUBSTITUTE(C12," ",""),21,4))</f>
        <v xml:space="preserve">     </v>
      </c>
      <c r="D13" s="184"/>
      <c r="E13" s="184"/>
      <c r="F13" s="185"/>
      <c r="G13" s="39"/>
      <c r="H13" s="93"/>
      <c r="I13" s="55"/>
      <c r="J13" s="55"/>
      <c r="K13" s="55"/>
      <c r="L13" s="56"/>
      <c r="M13" s="39"/>
      <c r="N13" s="39"/>
      <c r="O13" s="39"/>
      <c r="P13" s="39"/>
      <c r="Q13" s="39"/>
      <c r="R13" s="39"/>
      <c r="S13" s="39"/>
      <c r="T13" s="39"/>
    </row>
    <row r="14" spans="1:20">
      <c r="A14" s="176"/>
      <c r="B14" s="50" t="s">
        <v>10</v>
      </c>
      <c r="C14" s="181"/>
      <c r="D14" s="181"/>
      <c r="E14" s="181"/>
      <c r="F14" s="181"/>
      <c r="G14" s="39"/>
      <c r="H14" s="94"/>
      <c r="I14" s="95"/>
      <c r="J14" s="95"/>
      <c r="K14" s="95"/>
      <c r="L14" s="96"/>
      <c r="M14" s="39" t="s">
        <v>44</v>
      </c>
      <c r="N14" s="39"/>
      <c r="O14" s="39"/>
      <c r="P14" s="39"/>
      <c r="Q14" s="39"/>
      <c r="R14" s="39"/>
      <c r="S14" s="39"/>
      <c r="T14" s="39"/>
    </row>
    <row r="15" spans="1:20">
      <c r="A15" s="176" t="s">
        <v>13</v>
      </c>
      <c r="B15" s="50" t="s">
        <v>1</v>
      </c>
      <c r="C15" s="181"/>
      <c r="D15" s="181"/>
      <c r="E15" s="181"/>
      <c r="F15" s="181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  <row r="16" spans="1:20">
      <c r="A16" s="176"/>
      <c r="B16" s="50" t="s">
        <v>12</v>
      </c>
      <c r="C16" s="120"/>
      <c r="D16" s="121"/>
      <c r="E16" s="121"/>
      <c r="F16" s="122"/>
      <c r="G16" s="39" t="s">
        <v>45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spans="1:20">
      <c r="A17" s="118" t="s">
        <v>38</v>
      </c>
      <c r="B17" s="119"/>
      <c r="C17" s="120"/>
      <c r="D17" s="121"/>
      <c r="E17" s="121"/>
      <c r="F17" s="122"/>
      <c r="G17" s="39" t="s">
        <v>45</v>
      </c>
      <c r="H17" s="39"/>
      <c r="I17" s="39"/>
      <c r="J17" s="39"/>
      <c r="K17" s="39" t="s">
        <v>73</v>
      </c>
      <c r="L17" s="39"/>
      <c r="M17" s="39"/>
      <c r="N17" s="39"/>
      <c r="O17" s="116" t="str">
        <f>IF(C17=N6,S6,IF(C17=N7,S7,IF(C17=N8,S8,IF(C17=N9,S9,"0"))))</f>
        <v>0</v>
      </c>
      <c r="P17" s="116"/>
      <c r="Q17" s="39"/>
      <c r="R17" s="39"/>
      <c r="S17" s="39"/>
      <c r="T17" s="39"/>
    </row>
    <row r="18" spans="1:20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pans="1:20" ht="17.399999999999999">
      <c r="A19" s="39" t="s">
        <v>82</v>
      </c>
      <c r="B19" s="39"/>
      <c r="C19" s="39"/>
      <c r="D19" s="39"/>
      <c r="E19" s="39"/>
      <c r="F19" s="39"/>
      <c r="G19" s="39"/>
      <c r="H19" s="169" t="s">
        <v>25</v>
      </c>
      <c r="I19" s="170"/>
      <c r="J19" s="170"/>
      <c r="K19" s="170"/>
      <c r="L19" s="170"/>
      <c r="M19" s="111">
        <v>45292</v>
      </c>
      <c r="N19" s="111"/>
      <c r="O19" s="3" t="s">
        <v>18</v>
      </c>
      <c r="P19" s="112">
        <v>46753</v>
      </c>
      <c r="Q19" s="113"/>
      <c r="R19" s="1"/>
      <c r="S19" s="39"/>
      <c r="T19" s="39"/>
    </row>
    <row r="20" spans="1:20" ht="15" customHeight="1">
      <c r="A20" s="39" t="s">
        <v>84</v>
      </c>
      <c r="B20" s="39"/>
      <c r="C20" s="39"/>
      <c r="D20" s="39"/>
      <c r="E20" s="39"/>
      <c r="F20" s="39"/>
      <c r="G20" s="39"/>
      <c r="H20" s="2" t="s">
        <v>19</v>
      </c>
      <c r="I20" s="114" t="s">
        <v>20</v>
      </c>
      <c r="J20" s="115"/>
      <c r="K20" s="114" t="s">
        <v>21</v>
      </c>
      <c r="L20" s="115"/>
      <c r="M20" s="114" t="s">
        <v>23</v>
      </c>
      <c r="N20" s="115"/>
      <c r="O20" s="114" t="s">
        <v>24</v>
      </c>
      <c r="P20" s="115"/>
      <c r="Q20" s="114" t="s">
        <v>20</v>
      </c>
      <c r="R20" s="115"/>
      <c r="S20" s="39"/>
      <c r="T20" s="39"/>
    </row>
    <row r="21" spans="1:20" ht="15" customHeight="1">
      <c r="A21" s="159" t="s">
        <v>81</v>
      </c>
      <c r="B21" s="160"/>
      <c r="C21" s="160"/>
      <c r="D21" s="160"/>
      <c r="E21" s="160"/>
      <c r="F21" s="161"/>
      <c r="G21" s="39"/>
      <c r="H21" s="10">
        <v>45292</v>
      </c>
      <c r="I21" s="7">
        <v>45283</v>
      </c>
      <c r="J21" s="7">
        <v>45297</v>
      </c>
      <c r="K21" s="8">
        <v>45376</v>
      </c>
      <c r="L21" s="8">
        <v>45388</v>
      </c>
      <c r="M21" s="9">
        <v>45481</v>
      </c>
      <c r="N21" s="9">
        <v>45524</v>
      </c>
      <c r="O21" s="8">
        <v>45579</v>
      </c>
      <c r="P21" s="8">
        <v>45591</v>
      </c>
      <c r="Q21" s="9">
        <v>45649</v>
      </c>
      <c r="R21" s="7">
        <v>45663</v>
      </c>
      <c r="S21" s="39"/>
      <c r="T21" s="39"/>
    </row>
    <row r="22" spans="1:20">
      <c r="A22" s="162"/>
      <c r="B22" s="163"/>
      <c r="C22" s="163"/>
      <c r="D22" s="163"/>
      <c r="E22" s="163"/>
      <c r="F22" s="164"/>
      <c r="G22" s="39"/>
      <c r="H22" s="10">
        <v>45658</v>
      </c>
      <c r="I22" s="7">
        <v>45648</v>
      </c>
      <c r="J22" s="7">
        <v>45663</v>
      </c>
      <c r="K22" s="8">
        <v>45761</v>
      </c>
      <c r="L22" s="8">
        <v>45773</v>
      </c>
      <c r="M22" s="9">
        <v>45855</v>
      </c>
      <c r="N22" s="9">
        <v>45895</v>
      </c>
      <c r="O22" s="8">
        <v>45943</v>
      </c>
      <c r="P22" s="8">
        <v>45955</v>
      </c>
      <c r="Q22" s="9">
        <v>46013</v>
      </c>
      <c r="R22" s="7">
        <v>46028</v>
      </c>
      <c r="S22" s="39"/>
      <c r="T22" s="39"/>
    </row>
    <row r="23" spans="1:20">
      <c r="A23" s="162"/>
      <c r="B23" s="163"/>
      <c r="C23" s="163"/>
      <c r="D23" s="163"/>
      <c r="E23" s="163"/>
      <c r="F23" s="164"/>
      <c r="G23" s="39"/>
      <c r="H23" s="10">
        <v>46023</v>
      </c>
      <c r="I23" s="7">
        <v>46014</v>
      </c>
      <c r="J23" s="7">
        <v>46028</v>
      </c>
      <c r="K23" s="8">
        <v>46111</v>
      </c>
      <c r="L23" s="8">
        <v>46123</v>
      </c>
      <c r="M23" s="9">
        <v>46223</v>
      </c>
      <c r="N23" s="9">
        <v>46266</v>
      </c>
      <c r="O23" s="8">
        <v>46312</v>
      </c>
      <c r="P23" s="8">
        <v>46326</v>
      </c>
      <c r="Q23" s="9">
        <v>46379</v>
      </c>
      <c r="R23" s="7">
        <v>46393</v>
      </c>
      <c r="S23" s="39"/>
      <c r="T23" s="39"/>
    </row>
    <row r="24" spans="1:20">
      <c r="A24" s="162"/>
      <c r="B24" s="163"/>
      <c r="C24" s="163"/>
      <c r="D24" s="163"/>
      <c r="E24" s="163"/>
      <c r="F24" s="164"/>
      <c r="G24" s="39"/>
      <c r="H24" s="10">
        <v>46388</v>
      </c>
      <c r="I24" s="7">
        <v>46380</v>
      </c>
      <c r="J24" s="7">
        <v>46395</v>
      </c>
      <c r="K24" s="8">
        <v>46468</v>
      </c>
      <c r="L24" s="8">
        <v>46480</v>
      </c>
      <c r="M24" s="9">
        <v>46587</v>
      </c>
      <c r="N24" s="9">
        <v>46630</v>
      </c>
      <c r="O24" s="8">
        <v>46683</v>
      </c>
      <c r="P24" s="8">
        <v>46697</v>
      </c>
      <c r="Q24" s="9">
        <v>46745</v>
      </c>
      <c r="R24" s="7">
        <v>46760</v>
      </c>
      <c r="S24" s="39"/>
      <c r="T24" s="39"/>
    </row>
    <row r="25" spans="1:20">
      <c r="A25" s="162"/>
      <c r="B25" s="163"/>
      <c r="C25" s="163"/>
      <c r="D25" s="163"/>
      <c r="E25" s="163"/>
      <c r="F25" s="164"/>
      <c r="G25" s="39"/>
      <c r="H25" s="10">
        <v>46753</v>
      </c>
      <c r="I25" s="7">
        <v>46742</v>
      </c>
      <c r="J25" s="7">
        <v>46757</v>
      </c>
      <c r="K25" s="8">
        <v>46857</v>
      </c>
      <c r="L25" s="8">
        <v>46865</v>
      </c>
      <c r="M25" s="9">
        <v>46944</v>
      </c>
      <c r="N25" s="9">
        <v>46987</v>
      </c>
      <c r="O25" s="8">
        <v>47049</v>
      </c>
      <c r="P25" s="8">
        <v>47061</v>
      </c>
      <c r="Q25" s="9">
        <v>47108</v>
      </c>
      <c r="R25" s="7">
        <v>47122</v>
      </c>
      <c r="S25" s="39"/>
      <c r="T25" s="39"/>
    </row>
    <row r="26" spans="1:20">
      <c r="A26" s="162"/>
      <c r="B26" s="163"/>
      <c r="C26" s="163"/>
      <c r="D26" s="163"/>
      <c r="E26" s="163"/>
      <c r="F26" s="164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</row>
    <row r="27" spans="1:20">
      <c r="A27" s="165"/>
      <c r="B27" s="166"/>
      <c r="C27" s="166"/>
      <c r="D27" s="166"/>
      <c r="E27" s="166"/>
      <c r="F27" s="167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</row>
    <row r="28" spans="1:20" ht="17.399999999999999">
      <c r="A28" s="57"/>
      <c r="B28" s="57"/>
      <c r="C28" s="57"/>
      <c r="D28" s="57"/>
      <c r="E28" s="57"/>
      <c r="F28" s="57"/>
      <c r="G28" s="39"/>
      <c r="H28" s="169" t="s">
        <v>26</v>
      </c>
      <c r="I28" s="170"/>
      <c r="J28" s="170"/>
      <c r="K28" s="170"/>
      <c r="L28" s="170"/>
      <c r="M28" s="111">
        <v>45292</v>
      </c>
      <c r="N28" s="111"/>
      <c r="O28" s="3" t="s">
        <v>18</v>
      </c>
      <c r="P28" s="112">
        <v>46753</v>
      </c>
      <c r="Q28" s="158"/>
      <c r="R28" s="109"/>
      <c r="S28" s="110"/>
      <c r="T28" s="39"/>
    </row>
    <row r="29" spans="1:20" ht="26.4">
      <c r="A29" s="172" t="s">
        <v>87</v>
      </c>
      <c r="B29" s="173"/>
      <c r="C29" s="173"/>
      <c r="D29" s="173"/>
      <c r="E29" s="173"/>
      <c r="F29" s="174"/>
      <c r="G29" s="39"/>
      <c r="H29" s="5" t="s">
        <v>19</v>
      </c>
      <c r="I29" s="156" t="s">
        <v>27</v>
      </c>
      <c r="J29" s="157"/>
      <c r="K29" s="156" t="s">
        <v>28</v>
      </c>
      <c r="L29" s="157"/>
      <c r="M29" s="156" t="s">
        <v>22</v>
      </c>
      <c r="N29" s="157"/>
      <c r="O29" s="156" t="s">
        <v>29</v>
      </c>
      <c r="P29" s="157"/>
      <c r="Q29" s="156" t="s">
        <v>30</v>
      </c>
      <c r="R29" s="157"/>
      <c r="S29" s="4" t="s">
        <v>32</v>
      </c>
      <c r="T29" s="6"/>
    </row>
    <row r="30" spans="1:20">
      <c r="A30" s="168" t="s">
        <v>33</v>
      </c>
      <c r="B30" s="142" t="s">
        <v>86</v>
      </c>
      <c r="C30" s="142"/>
      <c r="D30" s="142"/>
      <c r="E30" s="142"/>
      <c r="F30" s="143"/>
      <c r="G30" s="39"/>
      <c r="H30" s="10">
        <v>45292</v>
      </c>
      <c r="I30" s="123">
        <v>45413</v>
      </c>
      <c r="J30" s="124"/>
      <c r="K30" s="105">
        <v>45421</v>
      </c>
      <c r="L30" s="106"/>
      <c r="M30" s="107">
        <v>45432</v>
      </c>
      <c r="N30" s="108"/>
      <c r="O30" s="105">
        <v>45442</v>
      </c>
      <c r="P30" s="106"/>
      <c r="Q30" s="107">
        <v>45568</v>
      </c>
      <c r="R30" s="108"/>
      <c r="S30" s="8">
        <v>45597</v>
      </c>
      <c r="T30" s="39"/>
    </row>
    <row r="31" spans="1:20" ht="15" customHeight="1">
      <c r="A31" s="168"/>
      <c r="B31" s="142"/>
      <c r="C31" s="142"/>
      <c r="D31" s="142"/>
      <c r="E31" s="142"/>
      <c r="F31" s="143"/>
      <c r="G31" s="39"/>
      <c r="H31" s="10">
        <v>45658</v>
      </c>
      <c r="I31" s="123">
        <v>45778</v>
      </c>
      <c r="J31" s="124"/>
      <c r="K31" s="105">
        <v>46171</v>
      </c>
      <c r="L31" s="106"/>
      <c r="M31" s="107">
        <v>45817</v>
      </c>
      <c r="N31" s="108"/>
      <c r="O31" s="105">
        <v>45827</v>
      </c>
      <c r="P31" s="106"/>
      <c r="Q31" s="107">
        <v>45933</v>
      </c>
      <c r="R31" s="108"/>
      <c r="S31" s="8">
        <v>45962</v>
      </c>
      <c r="T31" s="39"/>
    </row>
    <row r="32" spans="1:20" ht="15" customHeight="1">
      <c r="A32" s="171" t="s">
        <v>35</v>
      </c>
      <c r="B32" s="140" t="s">
        <v>34</v>
      </c>
      <c r="C32" s="140"/>
      <c r="D32" s="140"/>
      <c r="E32" s="140"/>
      <c r="F32" s="141"/>
      <c r="G32" s="39"/>
      <c r="H32" s="10">
        <v>46023</v>
      </c>
      <c r="I32" s="123">
        <v>46143</v>
      </c>
      <c r="J32" s="124"/>
      <c r="K32" s="105">
        <v>46156</v>
      </c>
      <c r="L32" s="106"/>
      <c r="M32" s="107">
        <v>46167</v>
      </c>
      <c r="N32" s="108"/>
      <c r="O32" s="105">
        <v>46177</v>
      </c>
      <c r="P32" s="106"/>
      <c r="Q32" s="107">
        <v>46298</v>
      </c>
      <c r="R32" s="108"/>
      <c r="S32" s="8">
        <v>46327</v>
      </c>
      <c r="T32" s="39"/>
    </row>
    <row r="33" spans="1:20" ht="15" customHeight="1">
      <c r="A33" s="171"/>
      <c r="B33" s="140"/>
      <c r="C33" s="140"/>
      <c r="D33" s="140"/>
      <c r="E33" s="140"/>
      <c r="F33" s="141"/>
      <c r="G33" s="39"/>
      <c r="H33" s="10">
        <v>46388</v>
      </c>
      <c r="I33" s="123">
        <v>46508</v>
      </c>
      <c r="J33" s="124"/>
      <c r="K33" s="105">
        <v>46513</v>
      </c>
      <c r="L33" s="106"/>
      <c r="M33" s="107">
        <v>46524</v>
      </c>
      <c r="N33" s="108"/>
      <c r="O33" s="105">
        <v>46534</v>
      </c>
      <c r="P33" s="106"/>
      <c r="Q33" s="107">
        <v>46663</v>
      </c>
      <c r="R33" s="108"/>
      <c r="S33" s="8">
        <v>46692</v>
      </c>
      <c r="T33" s="39"/>
    </row>
    <row r="34" spans="1:20">
      <c r="A34" s="171"/>
      <c r="B34" s="140"/>
      <c r="C34" s="140"/>
      <c r="D34" s="140"/>
      <c r="E34" s="140"/>
      <c r="F34" s="141"/>
      <c r="G34" s="39"/>
      <c r="H34" s="10">
        <v>46753</v>
      </c>
      <c r="I34" s="123">
        <v>46874</v>
      </c>
      <c r="J34" s="124"/>
      <c r="K34" s="105">
        <v>46898</v>
      </c>
      <c r="L34" s="106"/>
      <c r="M34" s="107">
        <v>46909</v>
      </c>
      <c r="N34" s="108"/>
      <c r="O34" s="105">
        <v>46919</v>
      </c>
      <c r="P34" s="106"/>
      <c r="Q34" s="107">
        <v>47029</v>
      </c>
      <c r="R34" s="108"/>
      <c r="S34" s="8">
        <v>47058</v>
      </c>
      <c r="T34" s="39"/>
    </row>
    <row r="35" spans="1:20" ht="15" customHeight="1">
      <c r="A35" s="171"/>
      <c r="B35" s="140"/>
      <c r="C35" s="140"/>
      <c r="D35" s="140"/>
      <c r="E35" s="140"/>
      <c r="F35" s="141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</row>
    <row r="36" spans="1:20" ht="15" customHeight="1">
      <c r="A36" s="171"/>
      <c r="B36" s="140"/>
      <c r="C36" s="140"/>
      <c r="D36" s="140"/>
      <c r="E36" s="140"/>
      <c r="F36" s="141"/>
      <c r="G36" s="39"/>
      <c r="H36" s="125" t="s">
        <v>80</v>
      </c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7"/>
      <c r="T36" s="39"/>
    </row>
    <row r="37" spans="1:20">
      <c r="A37" s="171"/>
      <c r="B37" s="140"/>
      <c r="C37" s="140"/>
      <c r="D37" s="140"/>
      <c r="E37" s="140"/>
      <c r="F37" s="141"/>
      <c r="G37" s="39"/>
      <c r="H37" s="128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30"/>
      <c r="T37" s="39"/>
    </row>
    <row r="38" spans="1:20">
      <c r="A38" s="171"/>
      <c r="B38" s="140"/>
      <c r="C38" s="140"/>
      <c r="D38" s="140"/>
      <c r="E38" s="140"/>
      <c r="F38" s="141"/>
      <c r="G38" s="39"/>
      <c r="H38" s="128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30"/>
      <c r="T38" s="39"/>
    </row>
    <row r="39" spans="1:20">
      <c r="A39" s="171"/>
      <c r="B39" s="140"/>
      <c r="C39" s="140"/>
      <c r="D39" s="140"/>
      <c r="E39" s="140"/>
      <c r="F39" s="141"/>
      <c r="G39" s="39"/>
      <c r="H39" s="131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3"/>
      <c r="T39" s="39"/>
    </row>
    <row r="40" spans="1:20" ht="15" customHeight="1">
      <c r="A40" s="138" t="s">
        <v>36</v>
      </c>
      <c r="B40" s="134" t="s">
        <v>37</v>
      </c>
      <c r="C40" s="134"/>
      <c r="D40" s="134"/>
      <c r="E40" s="134"/>
      <c r="F40" s="135"/>
      <c r="G40" s="39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39"/>
    </row>
    <row r="41" spans="1:20" ht="15" customHeight="1">
      <c r="A41" s="138"/>
      <c r="B41" s="134"/>
      <c r="C41" s="134"/>
      <c r="D41" s="134"/>
      <c r="E41" s="134"/>
      <c r="F41" s="135"/>
      <c r="G41" s="39"/>
      <c r="H41" s="117" t="s">
        <v>58</v>
      </c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39"/>
    </row>
    <row r="42" spans="1:20" ht="15" customHeight="1">
      <c r="A42" s="138"/>
      <c r="B42" s="134"/>
      <c r="C42" s="134"/>
      <c r="D42" s="134"/>
      <c r="E42" s="134"/>
      <c r="F42" s="135"/>
      <c r="G42" s="39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39"/>
    </row>
    <row r="43" spans="1:20">
      <c r="A43" s="139"/>
      <c r="B43" s="136"/>
      <c r="C43" s="136"/>
      <c r="D43" s="136"/>
      <c r="E43" s="136"/>
      <c r="F43" s="137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</row>
    <row r="44" spans="1:20">
      <c r="A44" s="39" t="s">
        <v>85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</row>
  </sheetData>
  <sheetProtection algorithmName="SHA-512" hashValue="TsWkbIVCHEAV+PotBtVkfF9TVEKG77siYB7fGmZ1sclHvos3+gIjYT74VuFRjDldRGGD9c4lTY1mAccYbBEheA==" saltValue="hWOmiRX9KtFbbvvyXF+Rpw==" spinCount="100000" sheet="1" selectLockedCells="1"/>
  <mergeCells count="81">
    <mergeCell ref="H19:L19"/>
    <mergeCell ref="K20:L20"/>
    <mergeCell ref="A15:A16"/>
    <mergeCell ref="C7:F7"/>
    <mergeCell ref="C8:F8"/>
    <mergeCell ref="C12:F12"/>
    <mergeCell ref="C13:F13"/>
    <mergeCell ref="C9:F9"/>
    <mergeCell ref="C10:F10"/>
    <mergeCell ref="C11:F11"/>
    <mergeCell ref="C14:F14"/>
    <mergeCell ref="C15:F15"/>
    <mergeCell ref="C17:F17"/>
    <mergeCell ref="H12:L12"/>
    <mergeCell ref="H11:L11"/>
    <mergeCell ref="C3:F3"/>
    <mergeCell ref="A7:A11"/>
    <mergeCell ref="C5:D5"/>
    <mergeCell ref="A12:A14"/>
    <mergeCell ref="A1:A6"/>
    <mergeCell ref="B4:F4"/>
    <mergeCell ref="B6:F6"/>
    <mergeCell ref="E5:F5"/>
    <mergeCell ref="B1:F2"/>
    <mergeCell ref="A32:A39"/>
    <mergeCell ref="M29:N29"/>
    <mergeCell ref="A29:F29"/>
    <mergeCell ref="K34:L34"/>
    <mergeCell ref="M34:N34"/>
    <mergeCell ref="A21:F27"/>
    <mergeCell ref="I30:J30"/>
    <mergeCell ref="K30:L30"/>
    <mergeCell ref="M30:N30"/>
    <mergeCell ref="I29:J29"/>
    <mergeCell ref="A30:A31"/>
    <mergeCell ref="K29:L29"/>
    <mergeCell ref="H28:L28"/>
    <mergeCell ref="H1:L4"/>
    <mergeCell ref="Q32:R32"/>
    <mergeCell ref="I33:J33"/>
    <mergeCell ref="K33:L33"/>
    <mergeCell ref="M33:N33"/>
    <mergeCell ref="H5:L5"/>
    <mergeCell ref="I32:J32"/>
    <mergeCell ref="K32:L32"/>
    <mergeCell ref="M32:N32"/>
    <mergeCell ref="O32:P32"/>
    <mergeCell ref="N1:S4"/>
    <mergeCell ref="O29:P29"/>
    <mergeCell ref="Q29:R29"/>
    <mergeCell ref="O30:P30"/>
    <mergeCell ref="I20:J20"/>
    <mergeCell ref="P28:Q28"/>
    <mergeCell ref="H41:S42"/>
    <mergeCell ref="A17:B17"/>
    <mergeCell ref="C16:F16"/>
    <mergeCell ref="I31:J31"/>
    <mergeCell ref="K31:L31"/>
    <mergeCell ref="H36:S39"/>
    <mergeCell ref="Q34:R34"/>
    <mergeCell ref="I34:J34"/>
    <mergeCell ref="O34:P34"/>
    <mergeCell ref="B40:F43"/>
    <mergeCell ref="A40:A43"/>
    <mergeCell ref="B32:F39"/>
    <mergeCell ref="B30:F31"/>
    <mergeCell ref="Q20:R20"/>
    <mergeCell ref="M28:N28"/>
    <mergeCell ref="M20:N20"/>
    <mergeCell ref="N5:O5"/>
    <mergeCell ref="O33:P33"/>
    <mergeCell ref="Q33:R33"/>
    <mergeCell ref="Q30:R30"/>
    <mergeCell ref="R28:S28"/>
    <mergeCell ref="M31:N31"/>
    <mergeCell ref="O31:P31"/>
    <mergeCell ref="Q31:R31"/>
    <mergeCell ref="M19:N19"/>
    <mergeCell ref="P19:Q19"/>
    <mergeCell ref="O20:P20"/>
    <mergeCell ref="O17:P17"/>
  </mergeCells>
  <dataValidations count="4">
    <dataValidation allowBlank="1" showInputMessage="1" showErrorMessage="1" promptTitle="Hinweis Abrechnungsjahr" prompt="Bitte immer 1. Dezember als Beginn des Abrechnungs- jahres eingeben und Schreibweise des Datums einhalten, also z.B. 01.12.2012 für den Zeitraum 01.12.2012 bis 30.11.2013." sqref="C5:D5" xr:uid="{00000000-0002-0000-0000-000000000000}"/>
    <dataValidation allowBlank="1" showInputMessage="1" showErrorMessage="1" promptTitle="Fahrtkosten" prompt="Nur bei Wohnort außerhalb Ahlens angeben!" sqref="C18:F18" xr:uid="{00000000-0002-0000-0000-000001000000}"/>
    <dataValidation type="list" allowBlank="1" showInputMessage="1" showErrorMessage="1" sqref="C17" xr:uid="{00000000-0002-0000-0000-000002000000}">
      <formula1>$N$6:$N$9</formula1>
    </dataValidation>
    <dataValidation type="list" allowBlank="1" showInputMessage="1" showErrorMessage="1" sqref="C16:F16" xr:uid="{E76E130B-7B6C-415F-B3A8-78222379B444}">
      <formula1>$H$6:$H$14</formula1>
    </dataValidation>
  </dataValidations>
  <pageMargins left="0.7" right="0.7" top="0.78740157499999996" bottom="0.78740157499999996" header="0.3" footer="0.3"/>
  <pageSetup paperSize="9" orientation="portrait" horizontalDpi="4294967294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L39"/>
  <sheetViews>
    <sheetView showGridLines="0" showRowColHeaders="0" zoomScaleNormal="100" workbookViewId="0">
      <selection activeCell="M14" sqref="M14"/>
    </sheetView>
  </sheetViews>
  <sheetFormatPr baseColWidth="10" defaultColWidth="11.44140625" defaultRowHeight="14.4"/>
  <cols>
    <col min="1" max="1" width="9.33203125" style="59" customWidth="1"/>
    <col min="2" max="32" width="5.33203125" style="15" customWidth="1"/>
    <col min="33" max="33" width="11.44140625" style="11"/>
    <col min="34" max="34" width="6.44140625" style="11" customWidth="1"/>
    <col min="35" max="35" width="14" style="11" customWidth="1"/>
    <col min="36" max="16384" width="11.44140625" style="11"/>
  </cols>
  <sheetData>
    <row r="1" spans="1:38" ht="21">
      <c r="B1" s="12" t="s">
        <v>69</v>
      </c>
      <c r="C1" s="13"/>
      <c r="D1" s="203" t="str">
        <f>'ÜL-Daten-Erfassung'!C7&amp;", "&amp;'ÜL-Daten-Erfassung'!C8</f>
        <v xml:space="preserve">, </v>
      </c>
      <c r="E1" s="203"/>
      <c r="F1" s="203"/>
      <c r="G1" s="203"/>
      <c r="H1" s="203"/>
      <c r="I1" s="203"/>
      <c r="J1" s="203"/>
      <c r="L1" s="14" t="s">
        <v>57</v>
      </c>
      <c r="X1" s="11"/>
      <c r="Y1" s="60" t="s">
        <v>47</v>
      </c>
      <c r="Z1" s="202">
        <f>'ÜL-Daten-Erfassung'!C5</f>
        <v>45992</v>
      </c>
      <c r="AA1" s="202"/>
      <c r="AB1" s="202"/>
      <c r="AC1" s="60" t="s">
        <v>18</v>
      </c>
      <c r="AD1" s="202">
        <f>IF('ÜL-Daten-Erfassung'!C5="","",EOMONTH(Z1,5))</f>
        <v>46173</v>
      </c>
      <c r="AE1" s="202"/>
      <c r="AF1" s="202"/>
    </row>
    <row r="2" spans="1:38" ht="15.6">
      <c r="B2" s="204" t="s">
        <v>70</v>
      </c>
      <c r="C2" s="204"/>
      <c r="D2" s="205" t="str">
        <f>IF('ÜL-Daten-Erfassung'!$C$15="","",'ÜL-Daten-Erfassung'!$C$15)</f>
        <v/>
      </c>
      <c r="E2" s="205"/>
      <c r="F2" s="205"/>
      <c r="G2" s="205"/>
      <c r="H2" s="205"/>
      <c r="I2" s="205"/>
      <c r="J2" s="205"/>
      <c r="L2" s="99" t="str">
        <f>IF(OR('ÜL-Daten-Erfassung'!C17="Übungsleiter",'ÜL-Daten-Erfassung'!C17="Übungsleiter ohne Schein"),"Vergütung Beitrag von 24 € erfolgt in der zweiten Jahreshälfte","")</f>
        <v/>
      </c>
      <c r="M2" s="99"/>
      <c r="N2" s="99"/>
      <c r="O2" s="99"/>
      <c r="P2" s="99"/>
      <c r="Q2" s="99"/>
      <c r="R2" s="99"/>
      <c r="S2" s="99"/>
      <c r="T2" s="99"/>
      <c r="U2" s="99"/>
      <c r="Y2" s="207" t="s">
        <v>71</v>
      </c>
      <c r="Z2" s="207"/>
      <c r="AA2" s="207"/>
      <c r="AB2" s="191">
        <f>(SUM(B9:AF9)+SUM(B15:AF15)+SUM(B21:AD21)+SUM(B27:AF27)+SUM(B33:AE33)+SUM(B39:AF39))*24</f>
        <v>0</v>
      </c>
      <c r="AC2" s="191"/>
      <c r="AD2" s="61" t="s">
        <v>72</v>
      </c>
      <c r="AE2" s="206">
        <f>AB2*'ÜL-Daten-Erfassung'!O17</f>
        <v>0</v>
      </c>
      <c r="AF2" s="206"/>
    </row>
    <row r="3" spans="1:38">
      <c r="L3" s="15" t="str">
        <f>IF(OR('ÜL-Daten-Erfassung'!C17="Übungsleiter",'ÜL-Daten-Erfassung'!C17="Übungsleiter ohne Schein"),"(Voraussetzung mind. 14 Std.als ÜL pro halbe Jahr tätig)","")</f>
        <v/>
      </c>
      <c r="S3" s="189" t="str">
        <f>IF(
  OR(
    'ÜL-Daten-Erfassung'!C17="Übungsleiter",
    'ÜL-Daten-Erfassung'!C17="Übungsleiter ohne Schein"
  ),
  IF(AB2&gt;=14,24,0),
  ""
)</f>
        <v/>
      </c>
      <c r="T3" s="189"/>
      <c r="AE3" s="190"/>
      <c r="AF3" s="190"/>
    </row>
    <row r="4" spans="1:38" ht="15" thickBot="1">
      <c r="S4" s="102"/>
      <c r="T4" s="102"/>
      <c r="AE4" s="98"/>
      <c r="AF4" s="98"/>
    </row>
    <row r="5" spans="1:38">
      <c r="A5" s="62" t="s">
        <v>53</v>
      </c>
      <c r="B5" s="63">
        <f>WEEKDAY(B6)</f>
        <v>2</v>
      </c>
      <c r="C5" s="63">
        <f t="shared" ref="C5:AF5" si="0">WEEKDAY(C6)</f>
        <v>3</v>
      </c>
      <c r="D5" s="63">
        <f t="shared" si="0"/>
        <v>4</v>
      </c>
      <c r="E5" s="63">
        <f t="shared" si="0"/>
        <v>5</v>
      </c>
      <c r="F5" s="63">
        <f t="shared" si="0"/>
        <v>6</v>
      </c>
      <c r="G5" s="63">
        <f t="shared" si="0"/>
        <v>7</v>
      </c>
      <c r="H5" s="63">
        <f t="shared" si="0"/>
        <v>1</v>
      </c>
      <c r="I5" s="63">
        <f t="shared" si="0"/>
        <v>2</v>
      </c>
      <c r="J5" s="63">
        <f t="shared" si="0"/>
        <v>3</v>
      </c>
      <c r="K5" s="63">
        <f t="shared" si="0"/>
        <v>4</v>
      </c>
      <c r="L5" s="63">
        <f t="shared" si="0"/>
        <v>5</v>
      </c>
      <c r="M5" s="63">
        <f t="shared" si="0"/>
        <v>6</v>
      </c>
      <c r="N5" s="63">
        <f t="shared" si="0"/>
        <v>7</v>
      </c>
      <c r="O5" s="63">
        <f t="shared" si="0"/>
        <v>1</v>
      </c>
      <c r="P5" s="63">
        <f t="shared" si="0"/>
        <v>2</v>
      </c>
      <c r="Q5" s="63">
        <f t="shared" si="0"/>
        <v>3</v>
      </c>
      <c r="R5" s="63">
        <f t="shared" si="0"/>
        <v>4</v>
      </c>
      <c r="S5" s="63">
        <f t="shared" si="0"/>
        <v>5</v>
      </c>
      <c r="T5" s="63">
        <f t="shared" si="0"/>
        <v>6</v>
      </c>
      <c r="U5" s="63">
        <f t="shared" si="0"/>
        <v>7</v>
      </c>
      <c r="V5" s="63">
        <f t="shared" si="0"/>
        <v>1</v>
      </c>
      <c r="W5" s="63">
        <f t="shared" si="0"/>
        <v>2</v>
      </c>
      <c r="X5" s="63">
        <f t="shared" si="0"/>
        <v>3</v>
      </c>
      <c r="Y5" s="63">
        <f t="shared" si="0"/>
        <v>4</v>
      </c>
      <c r="Z5" s="63">
        <f t="shared" si="0"/>
        <v>5</v>
      </c>
      <c r="AA5" s="63">
        <f t="shared" si="0"/>
        <v>6</v>
      </c>
      <c r="AB5" s="63">
        <f t="shared" si="0"/>
        <v>7</v>
      </c>
      <c r="AC5" s="63">
        <f t="shared" si="0"/>
        <v>1</v>
      </c>
      <c r="AD5" s="63">
        <f t="shared" si="0"/>
        <v>2</v>
      </c>
      <c r="AE5" s="63">
        <f t="shared" si="0"/>
        <v>3</v>
      </c>
      <c r="AF5" s="64">
        <f t="shared" si="0"/>
        <v>4</v>
      </c>
    </row>
    <row r="6" spans="1:38" s="67" customFormat="1" ht="15" thickBot="1">
      <c r="A6" s="65" t="s">
        <v>56</v>
      </c>
      <c r="B6" s="27">
        <f>Z1</f>
        <v>45992</v>
      </c>
      <c r="C6" s="27">
        <f>IF(B6&lt;&gt;"",B6+1,"")</f>
        <v>45993</v>
      </c>
      <c r="D6" s="27">
        <f t="shared" ref="D6:AF6" si="1">IF(C6&lt;&gt;"",C6+1,"")</f>
        <v>45994</v>
      </c>
      <c r="E6" s="27">
        <f t="shared" si="1"/>
        <v>45995</v>
      </c>
      <c r="F6" s="27">
        <f t="shared" si="1"/>
        <v>45996</v>
      </c>
      <c r="G6" s="27">
        <f t="shared" si="1"/>
        <v>45997</v>
      </c>
      <c r="H6" s="27">
        <f t="shared" si="1"/>
        <v>45998</v>
      </c>
      <c r="I6" s="27">
        <f t="shared" si="1"/>
        <v>45999</v>
      </c>
      <c r="J6" s="27">
        <f t="shared" si="1"/>
        <v>46000</v>
      </c>
      <c r="K6" s="27">
        <f t="shared" si="1"/>
        <v>46001</v>
      </c>
      <c r="L6" s="27">
        <f t="shared" si="1"/>
        <v>46002</v>
      </c>
      <c r="M6" s="27">
        <f t="shared" si="1"/>
        <v>46003</v>
      </c>
      <c r="N6" s="27">
        <f t="shared" si="1"/>
        <v>46004</v>
      </c>
      <c r="O6" s="27">
        <f t="shared" si="1"/>
        <v>46005</v>
      </c>
      <c r="P6" s="27">
        <f t="shared" si="1"/>
        <v>46006</v>
      </c>
      <c r="Q6" s="27">
        <f t="shared" si="1"/>
        <v>46007</v>
      </c>
      <c r="R6" s="27">
        <f t="shared" si="1"/>
        <v>46008</v>
      </c>
      <c r="S6" s="27">
        <f t="shared" si="1"/>
        <v>46009</v>
      </c>
      <c r="T6" s="27">
        <f t="shared" si="1"/>
        <v>46010</v>
      </c>
      <c r="U6" s="27">
        <f t="shared" si="1"/>
        <v>46011</v>
      </c>
      <c r="V6" s="27">
        <f t="shared" si="1"/>
        <v>46012</v>
      </c>
      <c r="W6" s="27">
        <f t="shared" si="1"/>
        <v>46013</v>
      </c>
      <c r="X6" s="27">
        <f>IF(W6&lt;&gt;"",W6+1,"")</f>
        <v>46014</v>
      </c>
      <c r="Y6" s="27">
        <f t="shared" si="1"/>
        <v>46015</v>
      </c>
      <c r="Z6" s="27">
        <f t="shared" si="1"/>
        <v>46016</v>
      </c>
      <c r="AA6" s="27">
        <f t="shared" si="1"/>
        <v>46017</v>
      </c>
      <c r="AB6" s="27">
        <f>IF(AA6&lt;&gt;"",AA6+1,"")</f>
        <v>46018</v>
      </c>
      <c r="AC6" s="27">
        <f t="shared" si="1"/>
        <v>46019</v>
      </c>
      <c r="AD6" s="27">
        <f t="shared" si="1"/>
        <v>46020</v>
      </c>
      <c r="AE6" s="27">
        <f>IF(AD6&lt;&gt;"",AD6+1,"")</f>
        <v>46021</v>
      </c>
      <c r="AF6" s="66">
        <f t="shared" si="1"/>
        <v>46022</v>
      </c>
    </row>
    <row r="7" spans="1:38" ht="20.25" customHeight="1">
      <c r="A7" s="68" t="s">
        <v>47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70"/>
      <c r="AH7" s="197" t="s">
        <v>88</v>
      </c>
      <c r="AI7" s="198"/>
      <c r="AJ7" s="199"/>
    </row>
    <row r="8" spans="1:38" ht="20.25" customHeight="1">
      <c r="A8" s="68" t="s">
        <v>18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70"/>
      <c r="AH8" s="21" t="s">
        <v>19</v>
      </c>
      <c r="AI8" s="192" t="s">
        <v>20</v>
      </c>
      <c r="AJ8" s="193"/>
    </row>
    <row r="9" spans="1:38" ht="15" thickBot="1">
      <c r="A9" s="71" t="s">
        <v>48</v>
      </c>
      <c r="B9" s="72" t="str">
        <f>IF(B8="","",(B8-B7))</f>
        <v/>
      </c>
      <c r="C9" s="72" t="str">
        <f t="shared" ref="C9:AF9" si="2">IF(C8="","",(C8-C7))</f>
        <v/>
      </c>
      <c r="D9" s="72" t="str">
        <f t="shared" si="2"/>
        <v/>
      </c>
      <c r="E9" s="72" t="str">
        <f t="shared" si="2"/>
        <v/>
      </c>
      <c r="F9" s="72" t="str">
        <f t="shared" si="2"/>
        <v/>
      </c>
      <c r="G9" s="72" t="str">
        <f t="shared" si="2"/>
        <v/>
      </c>
      <c r="H9" s="72" t="str">
        <f t="shared" si="2"/>
        <v/>
      </c>
      <c r="I9" s="72" t="str">
        <f t="shared" si="2"/>
        <v/>
      </c>
      <c r="J9" s="72" t="str">
        <f t="shared" si="2"/>
        <v/>
      </c>
      <c r="K9" s="72" t="str">
        <f t="shared" si="2"/>
        <v/>
      </c>
      <c r="L9" s="72" t="str">
        <f t="shared" si="2"/>
        <v/>
      </c>
      <c r="M9" s="72" t="str">
        <f t="shared" si="2"/>
        <v/>
      </c>
      <c r="N9" s="72" t="str">
        <f t="shared" si="2"/>
        <v/>
      </c>
      <c r="O9" s="72" t="str">
        <f t="shared" si="2"/>
        <v/>
      </c>
      <c r="P9" s="72" t="str">
        <f t="shared" si="2"/>
        <v/>
      </c>
      <c r="Q9" s="72" t="str">
        <f t="shared" si="2"/>
        <v/>
      </c>
      <c r="R9" s="72" t="str">
        <f t="shared" si="2"/>
        <v/>
      </c>
      <c r="S9" s="72" t="str">
        <f t="shared" si="2"/>
        <v/>
      </c>
      <c r="T9" s="72" t="str">
        <f t="shared" si="2"/>
        <v/>
      </c>
      <c r="U9" s="72" t="str">
        <f t="shared" si="2"/>
        <v/>
      </c>
      <c r="V9" s="72" t="str">
        <f t="shared" si="2"/>
        <v/>
      </c>
      <c r="W9" s="72" t="str">
        <f t="shared" si="2"/>
        <v/>
      </c>
      <c r="X9" s="72" t="str">
        <f t="shared" si="2"/>
        <v/>
      </c>
      <c r="Y9" s="72" t="str">
        <f t="shared" si="2"/>
        <v/>
      </c>
      <c r="Z9" s="72" t="str">
        <f t="shared" si="2"/>
        <v/>
      </c>
      <c r="AA9" s="72" t="str">
        <f t="shared" si="2"/>
        <v/>
      </c>
      <c r="AB9" s="72" t="str">
        <f t="shared" si="2"/>
        <v/>
      </c>
      <c r="AC9" s="72" t="str">
        <f t="shared" si="2"/>
        <v/>
      </c>
      <c r="AD9" s="72" t="str">
        <f t="shared" si="2"/>
        <v/>
      </c>
      <c r="AE9" s="72" t="str">
        <f t="shared" si="2"/>
        <v/>
      </c>
      <c r="AF9" s="73" t="str">
        <f t="shared" si="2"/>
        <v/>
      </c>
      <c r="AH9" s="23">
        <f>Z1+31</f>
        <v>46023</v>
      </c>
      <c r="AI9" s="24">
        <f>LOOKUP('1. Abrechnungszeitraum'!AH9,'ÜL-Daten-Erfassung'!H21:H25,'ÜL-Daten-Erfassung'!I21:I25)</f>
        <v>46014</v>
      </c>
      <c r="AJ9" s="25">
        <f>LOOKUP('1. Abrechnungszeitraum'!AH9,'ÜL-Daten-Erfassung'!H21:H25,'ÜL-Daten-Erfassung'!J21:J25)</f>
        <v>46028</v>
      </c>
    </row>
    <row r="10" spans="1:38" ht="15" thickBot="1">
      <c r="AH10" s="200"/>
      <c r="AI10" s="192" t="s">
        <v>68</v>
      </c>
      <c r="AJ10" s="193"/>
    </row>
    <row r="11" spans="1:38" ht="15" thickBot="1">
      <c r="A11" s="62" t="s">
        <v>46</v>
      </c>
      <c r="B11" s="63">
        <f t="shared" ref="B11:AF11" si="3">WEEKDAY(B12)</f>
        <v>5</v>
      </c>
      <c r="C11" s="63">
        <f t="shared" si="3"/>
        <v>6</v>
      </c>
      <c r="D11" s="63">
        <f t="shared" si="3"/>
        <v>7</v>
      </c>
      <c r="E11" s="63">
        <f t="shared" si="3"/>
        <v>1</v>
      </c>
      <c r="F11" s="63">
        <f t="shared" si="3"/>
        <v>2</v>
      </c>
      <c r="G11" s="63">
        <f t="shared" si="3"/>
        <v>3</v>
      </c>
      <c r="H11" s="63">
        <f t="shared" si="3"/>
        <v>4</v>
      </c>
      <c r="I11" s="63">
        <f t="shared" si="3"/>
        <v>5</v>
      </c>
      <c r="J11" s="63">
        <f t="shared" si="3"/>
        <v>6</v>
      </c>
      <c r="K11" s="63">
        <f t="shared" si="3"/>
        <v>7</v>
      </c>
      <c r="L11" s="63">
        <f t="shared" si="3"/>
        <v>1</v>
      </c>
      <c r="M11" s="63">
        <f t="shared" si="3"/>
        <v>2</v>
      </c>
      <c r="N11" s="63">
        <f t="shared" si="3"/>
        <v>3</v>
      </c>
      <c r="O11" s="63">
        <f t="shared" si="3"/>
        <v>4</v>
      </c>
      <c r="P11" s="63">
        <f t="shared" si="3"/>
        <v>5</v>
      </c>
      <c r="Q11" s="63">
        <f t="shared" si="3"/>
        <v>6</v>
      </c>
      <c r="R11" s="63">
        <f t="shared" si="3"/>
        <v>7</v>
      </c>
      <c r="S11" s="63">
        <f t="shared" si="3"/>
        <v>1</v>
      </c>
      <c r="T11" s="63">
        <f t="shared" si="3"/>
        <v>2</v>
      </c>
      <c r="U11" s="63">
        <f t="shared" si="3"/>
        <v>3</v>
      </c>
      <c r="V11" s="63">
        <f t="shared" si="3"/>
        <v>4</v>
      </c>
      <c r="W11" s="63">
        <f t="shared" si="3"/>
        <v>5</v>
      </c>
      <c r="X11" s="63">
        <f t="shared" si="3"/>
        <v>6</v>
      </c>
      <c r="Y11" s="63">
        <f t="shared" si="3"/>
        <v>7</v>
      </c>
      <c r="Z11" s="63">
        <f t="shared" si="3"/>
        <v>1</v>
      </c>
      <c r="AA11" s="63">
        <f t="shared" si="3"/>
        <v>2</v>
      </c>
      <c r="AB11" s="63">
        <f t="shared" si="3"/>
        <v>3</v>
      </c>
      <c r="AC11" s="63">
        <f t="shared" si="3"/>
        <v>4</v>
      </c>
      <c r="AD11" s="63">
        <f t="shared" si="3"/>
        <v>5</v>
      </c>
      <c r="AE11" s="63">
        <f t="shared" si="3"/>
        <v>6</v>
      </c>
      <c r="AF11" s="64">
        <f t="shared" si="3"/>
        <v>7</v>
      </c>
      <c r="AH11" s="201"/>
      <c r="AI11" s="29">
        <f>LOOKUP('1. Abrechnungszeitraum'!AH9,'ÜL-Daten-Erfassung'!H21:H25,'ÜL-Daten-Erfassung'!K21:K25)</f>
        <v>46111</v>
      </c>
      <c r="AJ11" s="30">
        <f>LOOKUP('1. Abrechnungszeitraum'!AH9,'ÜL-Daten-Erfassung'!I21:I25,'ÜL-Daten-Erfassung'!L21:L25)</f>
        <v>46123</v>
      </c>
    </row>
    <row r="12" spans="1:38" ht="15" thickBot="1">
      <c r="A12" s="65" t="s">
        <v>56</v>
      </c>
      <c r="B12" s="27">
        <f>AF6+1</f>
        <v>46023</v>
      </c>
      <c r="C12" s="27">
        <f>IF(B12&lt;&gt;"",B12+1,"")</f>
        <v>46024</v>
      </c>
      <c r="D12" s="27">
        <f t="shared" ref="D12:W12" si="4">IF(C12&lt;&gt;"",C12+1,"")</f>
        <v>46025</v>
      </c>
      <c r="E12" s="27">
        <f t="shared" si="4"/>
        <v>46026</v>
      </c>
      <c r="F12" s="27">
        <f t="shared" si="4"/>
        <v>46027</v>
      </c>
      <c r="G12" s="27">
        <f t="shared" si="4"/>
        <v>46028</v>
      </c>
      <c r="H12" s="27">
        <f t="shared" si="4"/>
        <v>46029</v>
      </c>
      <c r="I12" s="27">
        <f t="shared" si="4"/>
        <v>46030</v>
      </c>
      <c r="J12" s="27">
        <f t="shared" si="4"/>
        <v>46031</v>
      </c>
      <c r="K12" s="27">
        <f t="shared" si="4"/>
        <v>46032</v>
      </c>
      <c r="L12" s="27">
        <f t="shared" si="4"/>
        <v>46033</v>
      </c>
      <c r="M12" s="27">
        <f t="shared" si="4"/>
        <v>46034</v>
      </c>
      <c r="N12" s="27">
        <f t="shared" si="4"/>
        <v>46035</v>
      </c>
      <c r="O12" s="27">
        <f t="shared" si="4"/>
        <v>46036</v>
      </c>
      <c r="P12" s="27">
        <f t="shared" si="4"/>
        <v>46037</v>
      </c>
      <c r="Q12" s="27">
        <f t="shared" si="4"/>
        <v>46038</v>
      </c>
      <c r="R12" s="27">
        <f t="shared" si="4"/>
        <v>46039</v>
      </c>
      <c r="S12" s="27">
        <f t="shared" si="4"/>
        <v>46040</v>
      </c>
      <c r="T12" s="27">
        <f t="shared" si="4"/>
        <v>46041</v>
      </c>
      <c r="U12" s="27">
        <f t="shared" si="4"/>
        <v>46042</v>
      </c>
      <c r="V12" s="27">
        <f t="shared" si="4"/>
        <v>46043</v>
      </c>
      <c r="W12" s="27">
        <f t="shared" si="4"/>
        <v>46044</v>
      </c>
      <c r="X12" s="27">
        <f t="shared" ref="X12:AF12" si="5">IF(W12&lt;&gt;"",W12+1,"")</f>
        <v>46045</v>
      </c>
      <c r="Y12" s="27">
        <f t="shared" si="5"/>
        <v>46046</v>
      </c>
      <c r="Z12" s="27">
        <f t="shared" si="5"/>
        <v>46047</v>
      </c>
      <c r="AA12" s="27">
        <f t="shared" si="5"/>
        <v>46048</v>
      </c>
      <c r="AB12" s="27">
        <f t="shared" si="5"/>
        <v>46049</v>
      </c>
      <c r="AC12" s="27">
        <f t="shared" si="5"/>
        <v>46050</v>
      </c>
      <c r="AD12" s="27">
        <f t="shared" si="5"/>
        <v>46051</v>
      </c>
      <c r="AE12" s="27">
        <f t="shared" si="5"/>
        <v>46052</v>
      </c>
      <c r="AF12" s="66">
        <f t="shared" si="5"/>
        <v>46053</v>
      </c>
    </row>
    <row r="13" spans="1:38" ht="20.25" customHeight="1">
      <c r="A13" s="68" t="s">
        <v>47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70"/>
      <c r="AH13" s="194" t="s">
        <v>64</v>
      </c>
      <c r="AI13" s="195"/>
      <c r="AJ13" s="196"/>
      <c r="AL13" s="67"/>
    </row>
    <row r="14" spans="1:38" ht="20.25" customHeight="1">
      <c r="A14" s="68" t="s">
        <v>18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70"/>
      <c r="AH14" s="34" t="s">
        <v>27</v>
      </c>
      <c r="AI14" s="35"/>
      <c r="AJ14" s="25">
        <f>LOOKUP('1. Abrechnungszeitraum'!AH9,'ÜL-Daten-Erfassung'!H21:H25,'ÜL-Daten-Erfassung'!I30:I34)</f>
        <v>46143</v>
      </c>
    </row>
    <row r="15" spans="1:38" ht="15" thickBot="1">
      <c r="A15" s="71" t="s">
        <v>48</v>
      </c>
      <c r="B15" s="72" t="str">
        <f t="shared" ref="B15:AF15" si="6">IF(B14="","",(B14-B13))</f>
        <v/>
      </c>
      <c r="C15" s="72" t="str">
        <f t="shared" si="6"/>
        <v/>
      </c>
      <c r="D15" s="72" t="str">
        <f t="shared" si="6"/>
        <v/>
      </c>
      <c r="E15" s="72" t="str">
        <f t="shared" si="6"/>
        <v/>
      </c>
      <c r="F15" s="72" t="str">
        <f t="shared" si="6"/>
        <v/>
      </c>
      <c r="G15" s="72" t="str">
        <f t="shared" si="6"/>
        <v/>
      </c>
      <c r="H15" s="72" t="str">
        <f t="shared" si="6"/>
        <v/>
      </c>
      <c r="I15" s="72" t="str">
        <f t="shared" si="6"/>
        <v/>
      </c>
      <c r="J15" s="72" t="str">
        <f t="shared" si="6"/>
        <v/>
      </c>
      <c r="K15" s="72" t="str">
        <f t="shared" si="6"/>
        <v/>
      </c>
      <c r="L15" s="72" t="str">
        <f t="shared" si="6"/>
        <v/>
      </c>
      <c r="M15" s="72" t="str">
        <f t="shared" si="6"/>
        <v/>
      </c>
      <c r="N15" s="72" t="str">
        <f t="shared" si="6"/>
        <v/>
      </c>
      <c r="O15" s="72" t="str">
        <f t="shared" si="6"/>
        <v/>
      </c>
      <c r="P15" s="72" t="str">
        <f t="shared" si="6"/>
        <v/>
      </c>
      <c r="Q15" s="72" t="str">
        <f t="shared" si="6"/>
        <v/>
      </c>
      <c r="R15" s="72" t="str">
        <f t="shared" si="6"/>
        <v/>
      </c>
      <c r="S15" s="72" t="str">
        <f t="shared" si="6"/>
        <v/>
      </c>
      <c r="T15" s="72" t="str">
        <f t="shared" si="6"/>
        <v/>
      </c>
      <c r="U15" s="72" t="str">
        <f t="shared" si="6"/>
        <v/>
      </c>
      <c r="V15" s="72" t="str">
        <f t="shared" si="6"/>
        <v/>
      </c>
      <c r="W15" s="72" t="str">
        <f t="shared" si="6"/>
        <v/>
      </c>
      <c r="X15" s="72" t="str">
        <f t="shared" si="6"/>
        <v/>
      </c>
      <c r="Y15" s="72" t="str">
        <f t="shared" si="6"/>
        <v/>
      </c>
      <c r="Z15" s="72" t="str">
        <f t="shared" si="6"/>
        <v/>
      </c>
      <c r="AA15" s="72" t="str">
        <f t="shared" si="6"/>
        <v/>
      </c>
      <c r="AB15" s="72" t="str">
        <f t="shared" si="6"/>
        <v/>
      </c>
      <c r="AC15" s="72" t="str">
        <f t="shared" si="6"/>
        <v/>
      </c>
      <c r="AD15" s="72" t="str">
        <f t="shared" si="6"/>
        <v/>
      </c>
      <c r="AE15" s="72" t="str">
        <f t="shared" si="6"/>
        <v/>
      </c>
      <c r="AF15" s="73" t="str">
        <f t="shared" si="6"/>
        <v/>
      </c>
      <c r="AH15" s="34" t="s">
        <v>65</v>
      </c>
      <c r="AI15" s="35"/>
      <c r="AJ15" s="25">
        <f>LOOKUP('1. Abrechnungszeitraum'!AH9,'ÜL-Daten-Erfassung'!H21:H25,'ÜL-Daten-Erfassung'!K30:K34)</f>
        <v>46156</v>
      </c>
    </row>
    <row r="16" spans="1:38" ht="15" thickBot="1">
      <c r="AH16" s="34" t="s">
        <v>22</v>
      </c>
      <c r="AI16" s="35"/>
      <c r="AJ16" s="25">
        <f>LOOKUP('1. Abrechnungszeitraum'!AH9,'ÜL-Daten-Erfassung'!H21:H25,'ÜL-Daten-Erfassung'!M30:M34)</f>
        <v>46167</v>
      </c>
    </row>
    <row r="17" spans="1:36" ht="15" thickBot="1">
      <c r="A17" s="62" t="s">
        <v>49</v>
      </c>
      <c r="B17" s="63">
        <f t="shared" ref="B17:AC17" si="7">WEEKDAY(B18)</f>
        <v>1</v>
      </c>
      <c r="C17" s="63">
        <f t="shared" si="7"/>
        <v>2</v>
      </c>
      <c r="D17" s="63">
        <f t="shared" si="7"/>
        <v>3</v>
      </c>
      <c r="E17" s="63">
        <f t="shared" si="7"/>
        <v>4</v>
      </c>
      <c r="F17" s="63">
        <f t="shared" si="7"/>
        <v>5</v>
      </c>
      <c r="G17" s="63">
        <f t="shared" si="7"/>
        <v>6</v>
      </c>
      <c r="H17" s="63">
        <f t="shared" si="7"/>
        <v>7</v>
      </c>
      <c r="I17" s="63">
        <f t="shared" si="7"/>
        <v>1</v>
      </c>
      <c r="J17" s="63">
        <f t="shared" si="7"/>
        <v>2</v>
      </c>
      <c r="K17" s="63">
        <f t="shared" si="7"/>
        <v>3</v>
      </c>
      <c r="L17" s="63">
        <f t="shared" si="7"/>
        <v>4</v>
      </c>
      <c r="M17" s="63">
        <f t="shared" si="7"/>
        <v>5</v>
      </c>
      <c r="N17" s="63">
        <f t="shared" si="7"/>
        <v>6</v>
      </c>
      <c r="O17" s="63">
        <f t="shared" si="7"/>
        <v>7</v>
      </c>
      <c r="P17" s="63">
        <f t="shared" si="7"/>
        <v>1</v>
      </c>
      <c r="Q17" s="63">
        <f t="shared" si="7"/>
        <v>2</v>
      </c>
      <c r="R17" s="63">
        <f t="shared" si="7"/>
        <v>3</v>
      </c>
      <c r="S17" s="63">
        <f t="shared" si="7"/>
        <v>4</v>
      </c>
      <c r="T17" s="63">
        <f t="shared" si="7"/>
        <v>5</v>
      </c>
      <c r="U17" s="63">
        <f t="shared" si="7"/>
        <v>6</v>
      </c>
      <c r="V17" s="63">
        <f t="shared" si="7"/>
        <v>7</v>
      </c>
      <c r="W17" s="63">
        <f t="shared" si="7"/>
        <v>1</v>
      </c>
      <c r="X17" s="63">
        <f t="shared" si="7"/>
        <v>2</v>
      </c>
      <c r="Y17" s="63">
        <f t="shared" si="7"/>
        <v>3</v>
      </c>
      <c r="Z17" s="63">
        <f t="shared" si="7"/>
        <v>4</v>
      </c>
      <c r="AA17" s="63">
        <f t="shared" si="7"/>
        <v>5</v>
      </c>
      <c r="AB17" s="63">
        <f t="shared" si="7"/>
        <v>6</v>
      </c>
      <c r="AC17" s="63">
        <f t="shared" si="7"/>
        <v>7</v>
      </c>
      <c r="AD17" s="64" t="str">
        <f>IF(AD18&lt;&gt;"",WEEKDAY(AD18),"")</f>
        <v/>
      </c>
      <c r="AE17" s="74"/>
      <c r="AF17" s="74"/>
      <c r="AH17" s="37" t="s">
        <v>29</v>
      </c>
      <c r="AI17" s="38"/>
      <c r="AJ17" s="30">
        <f>LOOKUP('1. Abrechnungszeitraum'!AH9,'ÜL-Daten-Erfassung'!H21:H25,'ÜL-Daten-Erfassung'!O30:O34)</f>
        <v>46177</v>
      </c>
    </row>
    <row r="18" spans="1:36">
      <c r="A18" s="65" t="s">
        <v>56</v>
      </c>
      <c r="B18" s="27">
        <f>AF12+1</f>
        <v>46054</v>
      </c>
      <c r="C18" s="27">
        <f>IF(B18&lt;&gt;"",B18+1,"")</f>
        <v>46055</v>
      </c>
      <c r="D18" s="27">
        <f t="shared" ref="D18:W18" si="8">IF(C18&lt;&gt;"",C18+1,"")</f>
        <v>46056</v>
      </c>
      <c r="E18" s="27">
        <f t="shared" si="8"/>
        <v>46057</v>
      </c>
      <c r="F18" s="27">
        <f t="shared" si="8"/>
        <v>46058</v>
      </c>
      <c r="G18" s="27">
        <f t="shared" si="8"/>
        <v>46059</v>
      </c>
      <c r="H18" s="27">
        <f t="shared" si="8"/>
        <v>46060</v>
      </c>
      <c r="I18" s="27">
        <f t="shared" si="8"/>
        <v>46061</v>
      </c>
      <c r="J18" s="27">
        <f t="shared" si="8"/>
        <v>46062</v>
      </c>
      <c r="K18" s="27">
        <f t="shared" si="8"/>
        <v>46063</v>
      </c>
      <c r="L18" s="27">
        <f t="shared" si="8"/>
        <v>46064</v>
      </c>
      <c r="M18" s="27">
        <f t="shared" si="8"/>
        <v>46065</v>
      </c>
      <c r="N18" s="27">
        <f t="shared" si="8"/>
        <v>46066</v>
      </c>
      <c r="O18" s="27">
        <f t="shared" si="8"/>
        <v>46067</v>
      </c>
      <c r="P18" s="27">
        <f t="shared" si="8"/>
        <v>46068</v>
      </c>
      <c r="Q18" s="27">
        <f t="shared" si="8"/>
        <v>46069</v>
      </c>
      <c r="R18" s="27">
        <f t="shared" si="8"/>
        <v>46070</v>
      </c>
      <c r="S18" s="27">
        <f t="shared" si="8"/>
        <v>46071</v>
      </c>
      <c r="T18" s="27">
        <f t="shared" si="8"/>
        <v>46072</v>
      </c>
      <c r="U18" s="27">
        <f t="shared" si="8"/>
        <v>46073</v>
      </c>
      <c r="V18" s="27">
        <f t="shared" si="8"/>
        <v>46074</v>
      </c>
      <c r="W18" s="27">
        <f t="shared" si="8"/>
        <v>46075</v>
      </c>
      <c r="X18" s="27">
        <f t="shared" ref="X18:AC18" si="9">IF(W18&lt;&gt;"",W18+1,"")</f>
        <v>46076</v>
      </c>
      <c r="Y18" s="27">
        <f t="shared" si="9"/>
        <v>46077</v>
      </c>
      <c r="Z18" s="27">
        <f t="shared" si="9"/>
        <v>46078</v>
      </c>
      <c r="AA18" s="27">
        <f t="shared" si="9"/>
        <v>46079</v>
      </c>
      <c r="AB18" s="27">
        <f t="shared" si="9"/>
        <v>46080</v>
      </c>
      <c r="AC18" s="27">
        <f t="shared" si="9"/>
        <v>46081</v>
      </c>
      <c r="AD18" s="66" t="str">
        <f>IF(EOMONTH(B18,0)=AC18,"",EOMONTH(B18,0))</f>
        <v/>
      </c>
      <c r="AE18" s="75"/>
      <c r="AF18" s="75"/>
    </row>
    <row r="19" spans="1:36" ht="20.25" customHeight="1">
      <c r="A19" s="68" t="s">
        <v>47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70"/>
      <c r="AE19" s="76"/>
      <c r="AF19" s="76"/>
    </row>
    <row r="20" spans="1:36" ht="20.25" customHeight="1">
      <c r="A20" s="68" t="s">
        <v>18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70"/>
      <c r="AE20" s="76"/>
      <c r="AF20" s="76"/>
    </row>
    <row r="21" spans="1:36" ht="15" thickBot="1">
      <c r="A21" s="71" t="s">
        <v>48</v>
      </c>
      <c r="B21" s="72" t="str">
        <f t="shared" ref="B21:AF21" si="10">IF(B20="","",(B20-B19))</f>
        <v/>
      </c>
      <c r="C21" s="72" t="str">
        <f t="shared" si="10"/>
        <v/>
      </c>
      <c r="D21" s="72" t="str">
        <f t="shared" si="10"/>
        <v/>
      </c>
      <c r="E21" s="72" t="str">
        <f t="shared" si="10"/>
        <v/>
      </c>
      <c r="F21" s="72" t="str">
        <f t="shared" si="10"/>
        <v/>
      </c>
      <c r="G21" s="72" t="str">
        <f t="shared" si="10"/>
        <v/>
      </c>
      <c r="H21" s="72" t="str">
        <f t="shared" si="10"/>
        <v/>
      </c>
      <c r="I21" s="72" t="str">
        <f t="shared" si="10"/>
        <v/>
      </c>
      <c r="J21" s="72" t="str">
        <f t="shared" si="10"/>
        <v/>
      </c>
      <c r="K21" s="72" t="str">
        <f t="shared" si="10"/>
        <v/>
      </c>
      <c r="L21" s="72" t="str">
        <f t="shared" si="10"/>
        <v/>
      </c>
      <c r="M21" s="72" t="str">
        <f t="shared" si="10"/>
        <v/>
      </c>
      <c r="N21" s="72" t="str">
        <f t="shared" si="10"/>
        <v/>
      </c>
      <c r="O21" s="72" t="str">
        <f t="shared" si="10"/>
        <v/>
      </c>
      <c r="P21" s="72" t="str">
        <f t="shared" si="10"/>
        <v/>
      </c>
      <c r="Q21" s="72" t="str">
        <f t="shared" si="10"/>
        <v/>
      </c>
      <c r="R21" s="72" t="str">
        <f t="shared" si="10"/>
        <v/>
      </c>
      <c r="S21" s="72" t="str">
        <f t="shared" si="10"/>
        <v/>
      </c>
      <c r="T21" s="72" t="str">
        <f t="shared" si="10"/>
        <v/>
      </c>
      <c r="U21" s="72" t="str">
        <f t="shared" si="10"/>
        <v/>
      </c>
      <c r="V21" s="72" t="str">
        <f t="shared" si="10"/>
        <v/>
      </c>
      <c r="W21" s="72" t="str">
        <f t="shared" si="10"/>
        <v/>
      </c>
      <c r="X21" s="72" t="str">
        <f t="shared" si="10"/>
        <v/>
      </c>
      <c r="Y21" s="72" t="str">
        <f t="shared" si="10"/>
        <v/>
      </c>
      <c r="Z21" s="72" t="str">
        <f t="shared" si="10"/>
        <v/>
      </c>
      <c r="AA21" s="72" t="str">
        <f t="shared" si="10"/>
        <v/>
      </c>
      <c r="AB21" s="72" t="str">
        <f t="shared" si="10"/>
        <v/>
      </c>
      <c r="AC21" s="72" t="str">
        <f t="shared" si="10"/>
        <v/>
      </c>
      <c r="AD21" s="73" t="str">
        <f t="shared" si="10"/>
        <v/>
      </c>
      <c r="AE21" s="77" t="str">
        <f t="shared" si="10"/>
        <v/>
      </c>
      <c r="AF21" s="77" t="str">
        <f t="shared" si="10"/>
        <v/>
      </c>
    </row>
    <row r="22" spans="1:36" ht="15" thickBot="1"/>
    <row r="23" spans="1:36">
      <c r="A23" s="62" t="s">
        <v>50</v>
      </c>
      <c r="B23" s="63">
        <f t="shared" ref="B23:AF23" si="11">WEEKDAY(B24)</f>
        <v>1</v>
      </c>
      <c r="C23" s="63">
        <f t="shared" si="11"/>
        <v>2</v>
      </c>
      <c r="D23" s="63">
        <f t="shared" si="11"/>
        <v>3</v>
      </c>
      <c r="E23" s="63">
        <f t="shared" si="11"/>
        <v>4</v>
      </c>
      <c r="F23" s="63">
        <f t="shared" si="11"/>
        <v>5</v>
      </c>
      <c r="G23" s="63">
        <f t="shared" si="11"/>
        <v>6</v>
      </c>
      <c r="H23" s="63">
        <f t="shared" si="11"/>
        <v>7</v>
      </c>
      <c r="I23" s="63">
        <f t="shared" si="11"/>
        <v>1</v>
      </c>
      <c r="J23" s="63">
        <f t="shared" si="11"/>
        <v>2</v>
      </c>
      <c r="K23" s="63">
        <f t="shared" si="11"/>
        <v>3</v>
      </c>
      <c r="L23" s="63">
        <f t="shared" si="11"/>
        <v>4</v>
      </c>
      <c r="M23" s="63">
        <f t="shared" si="11"/>
        <v>5</v>
      </c>
      <c r="N23" s="63">
        <f t="shared" si="11"/>
        <v>6</v>
      </c>
      <c r="O23" s="63">
        <f t="shared" si="11"/>
        <v>7</v>
      </c>
      <c r="P23" s="63">
        <f t="shared" si="11"/>
        <v>1</v>
      </c>
      <c r="Q23" s="63">
        <f t="shared" si="11"/>
        <v>2</v>
      </c>
      <c r="R23" s="63">
        <f t="shared" si="11"/>
        <v>3</v>
      </c>
      <c r="S23" s="63">
        <f t="shared" si="11"/>
        <v>4</v>
      </c>
      <c r="T23" s="63">
        <f t="shared" si="11"/>
        <v>5</v>
      </c>
      <c r="U23" s="63">
        <f t="shared" si="11"/>
        <v>6</v>
      </c>
      <c r="V23" s="63">
        <f t="shared" si="11"/>
        <v>7</v>
      </c>
      <c r="W23" s="63">
        <f t="shared" si="11"/>
        <v>1</v>
      </c>
      <c r="X23" s="63">
        <f t="shared" si="11"/>
        <v>2</v>
      </c>
      <c r="Y23" s="63">
        <f t="shared" si="11"/>
        <v>3</v>
      </c>
      <c r="Z23" s="63">
        <f t="shared" si="11"/>
        <v>4</v>
      </c>
      <c r="AA23" s="63">
        <f t="shared" si="11"/>
        <v>5</v>
      </c>
      <c r="AB23" s="63">
        <f t="shared" si="11"/>
        <v>6</v>
      </c>
      <c r="AC23" s="63">
        <f t="shared" si="11"/>
        <v>7</v>
      </c>
      <c r="AD23" s="63">
        <f t="shared" si="11"/>
        <v>1</v>
      </c>
      <c r="AE23" s="63">
        <f t="shared" si="11"/>
        <v>2</v>
      </c>
      <c r="AF23" s="64">
        <f t="shared" si="11"/>
        <v>3</v>
      </c>
    </row>
    <row r="24" spans="1:36">
      <c r="A24" s="65" t="s">
        <v>56</v>
      </c>
      <c r="B24" s="27">
        <f>IF(AD18="",AC18+1,AD18+1)</f>
        <v>46082</v>
      </c>
      <c r="C24" s="27">
        <f>IF(B24&lt;&gt;"",B24+1,"")</f>
        <v>46083</v>
      </c>
      <c r="D24" s="27">
        <f t="shared" ref="D24:W24" si="12">IF(C24&lt;&gt;"",C24+1,"")</f>
        <v>46084</v>
      </c>
      <c r="E24" s="27">
        <f t="shared" si="12"/>
        <v>46085</v>
      </c>
      <c r="F24" s="27">
        <f t="shared" si="12"/>
        <v>46086</v>
      </c>
      <c r="G24" s="27">
        <f t="shared" si="12"/>
        <v>46087</v>
      </c>
      <c r="H24" s="27">
        <f t="shared" si="12"/>
        <v>46088</v>
      </c>
      <c r="I24" s="27">
        <f t="shared" si="12"/>
        <v>46089</v>
      </c>
      <c r="J24" s="27">
        <f t="shared" si="12"/>
        <v>46090</v>
      </c>
      <c r="K24" s="27">
        <f t="shared" si="12"/>
        <v>46091</v>
      </c>
      <c r="L24" s="27">
        <f t="shared" si="12"/>
        <v>46092</v>
      </c>
      <c r="M24" s="27">
        <f t="shared" si="12"/>
        <v>46093</v>
      </c>
      <c r="N24" s="27">
        <f t="shared" si="12"/>
        <v>46094</v>
      </c>
      <c r="O24" s="27">
        <f t="shared" si="12"/>
        <v>46095</v>
      </c>
      <c r="P24" s="27">
        <f t="shared" si="12"/>
        <v>46096</v>
      </c>
      <c r="Q24" s="27">
        <f t="shared" si="12"/>
        <v>46097</v>
      </c>
      <c r="R24" s="27">
        <f t="shared" si="12"/>
        <v>46098</v>
      </c>
      <c r="S24" s="27">
        <f t="shared" si="12"/>
        <v>46099</v>
      </c>
      <c r="T24" s="27">
        <f t="shared" si="12"/>
        <v>46100</v>
      </c>
      <c r="U24" s="27">
        <f t="shared" si="12"/>
        <v>46101</v>
      </c>
      <c r="V24" s="27">
        <f t="shared" si="12"/>
        <v>46102</v>
      </c>
      <c r="W24" s="27">
        <f t="shared" si="12"/>
        <v>46103</v>
      </c>
      <c r="X24" s="27">
        <f t="shared" ref="X24:AF24" si="13">IF(W24&lt;&gt;"",W24+1,"")</f>
        <v>46104</v>
      </c>
      <c r="Y24" s="27">
        <f t="shared" si="13"/>
        <v>46105</v>
      </c>
      <c r="Z24" s="27">
        <f t="shared" si="13"/>
        <v>46106</v>
      </c>
      <c r="AA24" s="27">
        <f t="shared" si="13"/>
        <v>46107</v>
      </c>
      <c r="AB24" s="27">
        <f t="shared" si="13"/>
        <v>46108</v>
      </c>
      <c r="AC24" s="27">
        <f t="shared" si="13"/>
        <v>46109</v>
      </c>
      <c r="AD24" s="27">
        <f t="shared" si="13"/>
        <v>46110</v>
      </c>
      <c r="AE24" s="27">
        <f t="shared" si="13"/>
        <v>46111</v>
      </c>
      <c r="AF24" s="66">
        <f t="shared" si="13"/>
        <v>46112</v>
      </c>
    </row>
    <row r="25" spans="1:36" ht="20.25" customHeight="1">
      <c r="A25" s="68" t="s">
        <v>47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70"/>
    </row>
    <row r="26" spans="1:36" ht="20.25" customHeight="1">
      <c r="A26" s="68" t="s">
        <v>18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70"/>
      <c r="AI26" s="78"/>
    </row>
    <row r="27" spans="1:36" ht="15" thickBot="1">
      <c r="A27" s="71" t="s">
        <v>48</v>
      </c>
      <c r="B27" s="72" t="str">
        <f t="shared" ref="B27:AF27" si="14">IF(B26="","",(B26-B25))</f>
        <v/>
      </c>
      <c r="C27" s="72" t="str">
        <f t="shared" si="14"/>
        <v/>
      </c>
      <c r="D27" s="72" t="str">
        <f t="shared" si="14"/>
        <v/>
      </c>
      <c r="E27" s="72" t="str">
        <f t="shared" si="14"/>
        <v/>
      </c>
      <c r="F27" s="72" t="str">
        <f t="shared" si="14"/>
        <v/>
      </c>
      <c r="G27" s="72" t="str">
        <f t="shared" si="14"/>
        <v/>
      </c>
      <c r="H27" s="72" t="str">
        <f t="shared" si="14"/>
        <v/>
      </c>
      <c r="I27" s="72" t="str">
        <f t="shared" si="14"/>
        <v/>
      </c>
      <c r="J27" s="72" t="str">
        <f t="shared" si="14"/>
        <v/>
      </c>
      <c r="K27" s="72" t="str">
        <f t="shared" si="14"/>
        <v/>
      </c>
      <c r="L27" s="72" t="str">
        <f t="shared" si="14"/>
        <v/>
      </c>
      <c r="M27" s="72" t="str">
        <f t="shared" si="14"/>
        <v/>
      </c>
      <c r="N27" s="72" t="str">
        <f t="shared" si="14"/>
        <v/>
      </c>
      <c r="O27" s="72" t="str">
        <f t="shared" si="14"/>
        <v/>
      </c>
      <c r="P27" s="72" t="str">
        <f t="shared" si="14"/>
        <v/>
      </c>
      <c r="Q27" s="72" t="str">
        <f t="shared" si="14"/>
        <v/>
      </c>
      <c r="R27" s="72" t="str">
        <f t="shared" si="14"/>
        <v/>
      </c>
      <c r="S27" s="72" t="str">
        <f t="shared" si="14"/>
        <v/>
      </c>
      <c r="T27" s="72" t="str">
        <f t="shared" si="14"/>
        <v/>
      </c>
      <c r="U27" s="72" t="str">
        <f t="shared" si="14"/>
        <v/>
      </c>
      <c r="V27" s="72" t="str">
        <f t="shared" si="14"/>
        <v/>
      </c>
      <c r="W27" s="72" t="str">
        <f t="shared" si="14"/>
        <v/>
      </c>
      <c r="X27" s="72" t="str">
        <f t="shared" si="14"/>
        <v/>
      </c>
      <c r="Y27" s="72" t="str">
        <f t="shared" si="14"/>
        <v/>
      </c>
      <c r="Z27" s="72" t="str">
        <f t="shared" si="14"/>
        <v/>
      </c>
      <c r="AA27" s="72" t="str">
        <f t="shared" si="14"/>
        <v/>
      </c>
      <c r="AB27" s="72" t="str">
        <f t="shared" si="14"/>
        <v/>
      </c>
      <c r="AC27" s="72" t="str">
        <f t="shared" si="14"/>
        <v/>
      </c>
      <c r="AD27" s="72" t="str">
        <f t="shared" si="14"/>
        <v/>
      </c>
      <c r="AE27" s="72" t="str">
        <f t="shared" si="14"/>
        <v/>
      </c>
      <c r="AF27" s="73" t="str">
        <f t="shared" si="14"/>
        <v/>
      </c>
    </row>
    <row r="28" spans="1:36" ht="15" thickBot="1"/>
    <row r="29" spans="1:36">
      <c r="A29" s="62" t="s">
        <v>51</v>
      </c>
      <c r="B29" s="63">
        <f t="shared" ref="B29:AE29" si="15">WEEKDAY(B30)</f>
        <v>4</v>
      </c>
      <c r="C29" s="63">
        <f t="shared" si="15"/>
        <v>5</v>
      </c>
      <c r="D29" s="63">
        <f t="shared" si="15"/>
        <v>6</v>
      </c>
      <c r="E29" s="63">
        <f t="shared" si="15"/>
        <v>7</v>
      </c>
      <c r="F29" s="63">
        <f t="shared" si="15"/>
        <v>1</v>
      </c>
      <c r="G29" s="63">
        <f t="shared" si="15"/>
        <v>2</v>
      </c>
      <c r="H29" s="63">
        <f t="shared" si="15"/>
        <v>3</v>
      </c>
      <c r="I29" s="63">
        <f t="shared" si="15"/>
        <v>4</v>
      </c>
      <c r="J29" s="63">
        <f t="shared" si="15"/>
        <v>5</v>
      </c>
      <c r="K29" s="63">
        <f t="shared" si="15"/>
        <v>6</v>
      </c>
      <c r="L29" s="63">
        <f t="shared" si="15"/>
        <v>7</v>
      </c>
      <c r="M29" s="63">
        <f t="shared" si="15"/>
        <v>1</v>
      </c>
      <c r="N29" s="63">
        <f t="shared" si="15"/>
        <v>2</v>
      </c>
      <c r="O29" s="63">
        <f t="shared" si="15"/>
        <v>3</v>
      </c>
      <c r="P29" s="63">
        <f t="shared" si="15"/>
        <v>4</v>
      </c>
      <c r="Q29" s="63">
        <f t="shared" si="15"/>
        <v>5</v>
      </c>
      <c r="R29" s="63">
        <f t="shared" si="15"/>
        <v>6</v>
      </c>
      <c r="S29" s="63">
        <f t="shared" si="15"/>
        <v>7</v>
      </c>
      <c r="T29" s="63">
        <f t="shared" si="15"/>
        <v>1</v>
      </c>
      <c r="U29" s="63">
        <f t="shared" si="15"/>
        <v>2</v>
      </c>
      <c r="V29" s="63">
        <f t="shared" si="15"/>
        <v>3</v>
      </c>
      <c r="W29" s="63">
        <f t="shared" si="15"/>
        <v>4</v>
      </c>
      <c r="X29" s="63">
        <f t="shared" si="15"/>
        <v>5</v>
      </c>
      <c r="Y29" s="63">
        <f t="shared" si="15"/>
        <v>6</v>
      </c>
      <c r="Z29" s="63">
        <f t="shared" si="15"/>
        <v>7</v>
      </c>
      <c r="AA29" s="63">
        <f t="shared" si="15"/>
        <v>1</v>
      </c>
      <c r="AB29" s="63">
        <f t="shared" si="15"/>
        <v>2</v>
      </c>
      <c r="AC29" s="63">
        <f t="shared" si="15"/>
        <v>3</v>
      </c>
      <c r="AD29" s="63">
        <f t="shared" si="15"/>
        <v>4</v>
      </c>
      <c r="AE29" s="64">
        <f t="shared" si="15"/>
        <v>5</v>
      </c>
      <c r="AF29" s="74"/>
    </row>
    <row r="30" spans="1:36">
      <c r="A30" s="65" t="s">
        <v>56</v>
      </c>
      <c r="B30" s="27">
        <f>AF24+1</f>
        <v>46113</v>
      </c>
      <c r="C30" s="27">
        <f>IF(B30&lt;&gt;"",B30+1,"")</f>
        <v>46114</v>
      </c>
      <c r="D30" s="27">
        <f t="shared" ref="D30:W30" si="16">IF(C30&lt;&gt;"",C30+1,"")</f>
        <v>46115</v>
      </c>
      <c r="E30" s="27">
        <f t="shared" si="16"/>
        <v>46116</v>
      </c>
      <c r="F30" s="27">
        <f t="shared" si="16"/>
        <v>46117</v>
      </c>
      <c r="G30" s="27">
        <f t="shared" si="16"/>
        <v>46118</v>
      </c>
      <c r="H30" s="27">
        <f t="shared" si="16"/>
        <v>46119</v>
      </c>
      <c r="I30" s="27">
        <f t="shared" si="16"/>
        <v>46120</v>
      </c>
      <c r="J30" s="27">
        <f t="shared" si="16"/>
        <v>46121</v>
      </c>
      <c r="K30" s="27">
        <f t="shared" si="16"/>
        <v>46122</v>
      </c>
      <c r="L30" s="27">
        <f t="shared" si="16"/>
        <v>46123</v>
      </c>
      <c r="M30" s="27">
        <f t="shared" si="16"/>
        <v>46124</v>
      </c>
      <c r="N30" s="27">
        <f t="shared" si="16"/>
        <v>46125</v>
      </c>
      <c r="O30" s="27">
        <f t="shared" si="16"/>
        <v>46126</v>
      </c>
      <c r="P30" s="27">
        <f t="shared" si="16"/>
        <v>46127</v>
      </c>
      <c r="Q30" s="27">
        <f t="shared" si="16"/>
        <v>46128</v>
      </c>
      <c r="R30" s="27">
        <f t="shared" si="16"/>
        <v>46129</v>
      </c>
      <c r="S30" s="27">
        <f t="shared" si="16"/>
        <v>46130</v>
      </c>
      <c r="T30" s="27">
        <f t="shared" si="16"/>
        <v>46131</v>
      </c>
      <c r="U30" s="27">
        <f t="shared" si="16"/>
        <v>46132</v>
      </c>
      <c r="V30" s="27">
        <f t="shared" si="16"/>
        <v>46133</v>
      </c>
      <c r="W30" s="27">
        <f t="shared" si="16"/>
        <v>46134</v>
      </c>
      <c r="X30" s="27">
        <f t="shared" ref="X30:AE30" si="17">IF(W30&lt;&gt;"",W30+1,"")</f>
        <v>46135</v>
      </c>
      <c r="Y30" s="27">
        <f t="shared" si="17"/>
        <v>46136</v>
      </c>
      <c r="Z30" s="27">
        <f t="shared" si="17"/>
        <v>46137</v>
      </c>
      <c r="AA30" s="27">
        <f t="shared" si="17"/>
        <v>46138</v>
      </c>
      <c r="AB30" s="27">
        <f t="shared" si="17"/>
        <v>46139</v>
      </c>
      <c r="AC30" s="27">
        <f t="shared" si="17"/>
        <v>46140</v>
      </c>
      <c r="AD30" s="27">
        <f t="shared" si="17"/>
        <v>46141</v>
      </c>
      <c r="AE30" s="66">
        <f t="shared" si="17"/>
        <v>46142</v>
      </c>
      <c r="AF30" s="75"/>
    </row>
    <row r="31" spans="1:36" ht="20.25" customHeight="1">
      <c r="A31" s="68" t="s">
        <v>47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70"/>
      <c r="AF31" s="76"/>
    </row>
    <row r="32" spans="1:36" ht="20.25" customHeight="1">
      <c r="A32" s="68" t="s">
        <v>18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70"/>
      <c r="AF32" s="76"/>
    </row>
    <row r="33" spans="1:32" ht="15" thickBot="1">
      <c r="A33" s="71" t="s">
        <v>48</v>
      </c>
      <c r="B33" s="72" t="str">
        <f t="shared" ref="B33:AF33" si="18">IF(B32="","",(B32-B31))</f>
        <v/>
      </c>
      <c r="C33" s="72" t="str">
        <f t="shared" si="18"/>
        <v/>
      </c>
      <c r="D33" s="72" t="str">
        <f t="shared" si="18"/>
        <v/>
      </c>
      <c r="E33" s="72" t="str">
        <f t="shared" si="18"/>
        <v/>
      </c>
      <c r="F33" s="72" t="str">
        <f t="shared" si="18"/>
        <v/>
      </c>
      <c r="G33" s="72" t="str">
        <f t="shared" si="18"/>
        <v/>
      </c>
      <c r="H33" s="72" t="str">
        <f t="shared" si="18"/>
        <v/>
      </c>
      <c r="I33" s="72" t="str">
        <f t="shared" si="18"/>
        <v/>
      </c>
      <c r="J33" s="72" t="str">
        <f t="shared" si="18"/>
        <v/>
      </c>
      <c r="K33" s="72" t="str">
        <f t="shared" si="18"/>
        <v/>
      </c>
      <c r="L33" s="72" t="str">
        <f t="shared" si="18"/>
        <v/>
      </c>
      <c r="M33" s="72" t="str">
        <f t="shared" si="18"/>
        <v/>
      </c>
      <c r="N33" s="72" t="str">
        <f t="shared" si="18"/>
        <v/>
      </c>
      <c r="O33" s="72" t="str">
        <f t="shared" si="18"/>
        <v/>
      </c>
      <c r="P33" s="72" t="str">
        <f t="shared" si="18"/>
        <v/>
      </c>
      <c r="Q33" s="72" t="str">
        <f t="shared" si="18"/>
        <v/>
      </c>
      <c r="R33" s="72" t="str">
        <f t="shared" si="18"/>
        <v/>
      </c>
      <c r="S33" s="72" t="str">
        <f t="shared" si="18"/>
        <v/>
      </c>
      <c r="T33" s="72" t="str">
        <f t="shared" si="18"/>
        <v/>
      </c>
      <c r="U33" s="72" t="str">
        <f t="shared" si="18"/>
        <v/>
      </c>
      <c r="V33" s="72" t="str">
        <f t="shared" si="18"/>
        <v/>
      </c>
      <c r="W33" s="72" t="str">
        <f t="shared" si="18"/>
        <v/>
      </c>
      <c r="X33" s="72" t="str">
        <f t="shared" si="18"/>
        <v/>
      </c>
      <c r="Y33" s="72" t="str">
        <f t="shared" si="18"/>
        <v/>
      </c>
      <c r="Z33" s="72" t="str">
        <f t="shared" si="18"/>
        <v/>
      </c>
      <c r="AA33" s="72" t="str">
        <f t="shared" si="18"/>
        <v/>
      </c>
      <c r="AB33" s="72" t="str">
        <f t="shared" si="18"/>
        <v/>
      </c>
      <c r="AC33" s="72" t="str">
        <f t="shared" si="18"/>
        <v/>
      </c>
      <c r="AD33" s="72" t="str">
        <f t="shared" si="18"/>
        <v/>
      </c>
      <c r="AE33" s="73" t="str">
        <f t="shared" si="18"/>
        <v/>
      </c>
      <c r="AF33" s="77" t="str">
        <f t="shared" si="18"/>
        <v/>
      </c>
    </row>
    <row r="34" spans="1:32" ht="15" thickBot="1"/>
    <row r="35" spans="1:32">
      <c r="A35" s="62" t="s">
        <v>52</v>
      </c>
      <c r="B35" s="63">
        <f t="shared" ref="B35:AF35" si="19">WEEKDAY(B36)</f>
        <v>6</v>
      </c>
      <c r="C35" s="63">
        <f t="shared" si="19"/>
        <v>7</v>
      </c>
      <c r="D35" s="63">
        <f t="shared" si="19"/>
        <v>1</v>
      </c>
      <c r="E35" s="63">
        <f t="shared" si="19"/>
        <v>2</v>
      </c>
      <c r="F35" s="63">
        <f t="shared" si="19"/>
        <v>3</v>
      </c>
      <c r="G35" s="63">
        <f t="shared" si="19"/>
        <v>4</v>
      </c>
      <c r="H35" s="63">
        <f t="shared" si="19"/>
        <v>5</v>
      </c>
      <c r="I35" s="63">
        <f t="shared" si="19"/>
        <v>6</v>
      </c>
      <c r="J35" s="63">
        <f t="shared" si="19"/>
        <v>7</v>
      </c>
      <c r="K35" s="63">
        <f t="shared" si="19"/>
        <v>1</v>
      </c>
      <c r="L35" s="63">
        <f t="shared" si="19"/>
        <v>2</v>
      </c>
      <c r="M35" s="63">
        <f t="shared" si="19"/>
        <v>3</v>
      </c>
      <c r="N35" s="63">
        <f t="shared" si="19"/>
        <v>4</v>
      </c>
      <c r="O35" s="63">
        <f t="shared" si="19"/>
        <v>5</v>
      </c>
      <c r="P35" s="63">
        <f t="shared" si="19"/>
        <v>6</v>
      </c>
      <c r="Q35" s="63">
        <f t="shared" si="19"/>
        <v>7</v>
      </c>
      <c r="R35" s="63">
        <f t="shared" si="19"/>
        <v>1</v>
      </c>
      <c r="S35" s="63">
        <f t="shared" si="19"/>
        <v>2</v>
      </c>
      <c r="T35" s="63">
        <f t="shared" si="19"/>
        <v>3</v>
      </c>
      <c r="U35" s="63">
        <f t="shared" si="19"/>
        <v>4</v>
      </c>
      <c r="V35" s="63">
        <f t="shared" si="19"/>
        <v>5</v>
      </c>
      <c r="W35" s="63">
        <f t="shared" si="19"/>
        <v>6</v>
      </c>
      <c r="X35" s="63">
        <f t="shared" si="19"/>
        <v>7</v>
      </c>
      <c r="Y35" s="63">
        <f t="shared" si="19"/>
        <v>1</v>
      </c>
      <c r="Z35" s="63">
        <f t="shared" si="19"/>
        <v>2</v>
      </c>
      <c r="AA35" s="63">
        <f t="shared" si="19"/>
        <v>3</v>
      </c>
      <c r="AB35" s="63">
        <f t="shared" si="19"/>
        <v>4</v>
      </c>
      <c r="AC35" s="63">
        <f t="shared" si="19"/>
        <v>5</v>
      </c>
      <c r="AD35" s="63">
        <f t="shared" si="19"/>
        <v>6</v>
      </c>
      <c r="AE35" s="63">
        <f t="shared" si="19"/>
        <v>7</v>
      </c>
      <c r="AF35" s="64">
        <f t="shared" si="19"/>
        <v>1</v>
      </c>
    </row>
    <row r="36" spans="1:32">
      <c r="A36" s="65" t="s">
        <v>56</v>
      </c>
      <c r="B36" s="27">
        <f>AE30+1</f>
        <v>46143</v>
      </c>
      <c r="C36" s="27">
        <f>IF(B36&lt;&gt;"",B36+1,"")</f>
        <v>46144</v>
      </c>
      <c r="D36" s="27">
        <f t="shared" ref="D36:W36" si="20">IF(C36&lt;&gt;"",C36+1,"")</f>
        <v>46145</v>
      </c>
      <c r="E36" s="27">
        <f t="shared" si="20"/>
        <v>46146</v>
      </c>
      <c r="F36" s="27">
        <f t="shared" si="20"/>
        <v>46147</v>
      </c>
      <c r="G36" s="27">
        <f t="shared" si="20"/>
        <v>46148</v>
      </c>
      <c r="H36" s="27">
        <f t="shared" si="20"/>
        <v>46149</v>
      </c>
      <c r="I36" s="27">
        <f t="shared" si="20"/>
        <v>46150</v>
      </c>
      <c r="J36" s="27">
        <f t="shared" si="20"/>
        <v>46151</v>
      </c>
      <c r="K36" s="27">
        <f t="shared" si="20"/>
        <v>46152</v>
      </c>
      <c r="L36" s="27">
        <f t="shared" si="20"/>
        <v>46153</v>
      </c>
      <c r="M36" s="27">
        <f t="shared" si="20"/>
        <v>46154</v>
      </c>
      <c r="N36" s="27">
        <f t="shared" si="20"/>
        <v>46155</v>
      </c>
      <c r="O36" s="27">
        <f t="shared" si="20"/>
        <v>46156</v>
      </c>
      <c r="P36" s="27">
        <f t="shared" si="20"/>
        <v>46157</v>
      </c>
      <c r="Q36" s="27">
        <f t="shared" si="20"/>
        <v>46158</v>
      </c>
      <c r="R36" s="27">
        <f t="shared" si="20"/>
        <v>46159</v>
      </c>
      <c r="S36" s="27">
        <f t="shared" si="20"/>
        <v>46160</v>
      </c>
      <c r="T36" s="27">
        <f t="shared" si="20"/>
        <v>46161</v>
      </c>
      <c r="U36" s="27">
        <f t="shared" si="20"/>
        <v>46162</v>
      </c>
      <c r="V36" s="27">
        <f t="shared" si="20"/>
        <v>46163</v>
      </c>
      <c r="W36" s="27">
        <f t="shared" si="20"/>
        <v>46164</v>
      </c>
      <c r="X36" s="27">
        <f t="shared" ref="X36:AF36" si="21">IF(W36&lt;&gt;"",W36+1,"")</f>
        <v>46165</v>
      </c>
      <c r="Y36" s="27">
        <f t="shared" si="21"/>
        <v>46166</v>
      </c>
      <c r="Z36" s="27">
        <f t="shared" si="21"/>
        <v>46167</v>
      </c>
      <c r="AA36" s="27">
        <f t="shared" si="21"/>
        <v>46168</v>
      </c>
      <c r="AB36" s="27">
        <f t="shared" si="21"/>
        <v>46169</v>
      </c>
      <c r="AC36" s="27">
        <f t="shared" si="21"/>
        <v>46170</v>
      </c>
      <c r="AD36" s="27">
        <f t="shared" si="21"/>
        <v>46171</v>
      </c>
      <c r="AE36" s="27">
        <f t="shared" si="21"/>
        <v>46172</v>
      </c>
      <c r="AF36" s="66">
        <f t="shared" si="21"/>
        <v>46173</v>
      </c>
    </row>
    <row r="37" spans="1:32" ht="20.25" customHeight="1">
      <c r="A37" s="68" t="s">
        <v>47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70"/>
    </row>
    <row r="38" spans="1:32" ht="20.25" customHeight="1">
      <c r="A38" s="68" t="s">
        <v>18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70"/>
    </row>
    <row r="39" spans="1:32" ht="15" thickBot="1">
      <c r="A39" s="71" t="s">
        <v>48</v>
      </c>
      <c r="B39" s="72" t="str">
        <f t="shared" ref="B39:AF39" si="22">IF(B38="","",(B38-B37))</f>
        <v/>
      </c>
      <c r="C39" s="72" t="str">
        <f t="shared" si="22"/>
        <v/>
      </c>
      <c r="D39" s="72" t="str">
        <f t="shared" si="22"/>
        <v/>
      </c>
      <c r="E39" s="72" t="str">
        <f t="shared" si="22"/>
        <v/>
      </c>
      <c r="F39" s="72" t="str">
        <f t="shared" si="22"/>
        <v/>
      </c>
      <c r="G39" s="72" t="str">
        <f t="shared" si="22"/>
        <v/>
      </c>
      <c r="H39" s="72" t="str">
        <f t="shared" si="22"/>
        <v/>
      </c>
      <c r="I39" s="72" t="str">
        <f t="shared" si="22"/>
        <v/>
      </c>
      <c r="J39" s="72" t="str">
        <f t="shared" si="22"/>
        <v/>
      </c>
      <c r="K39" s="72" t="str">
        <f t="shared" si="22"/>
        <v/>
      </c>
      <c r="L39" s="72" t="str">
        <f t="shared" si="22"/>
        <v/>
      </c>
      <c r="M39" s="72" t="str">
        <f t="shared" si="22"/>
        <v/>
      </c>
      <c r="N39" s="72" t="str">
        <f t="shared" si="22"/>
        <v/>
      </c>
      <c r="O39" s="72" t="str">
        <f t="shared" si="22"/>
        <v/>
      </c>
      <c r="P39" s="72" t="str">
        <f t="shared" si="22"/>
        <v/>
      </c>
      <c r="Q39" s="72" t="str">
        <f t="shared" si="22"/>
        <v/>
      </c>
      <c r="R39" s="72" t="str">
        <f t="shared" si="22"/>
        <v/>
      </c>
      <c r="S39" s="72" t="str">
        <f t="shared" si="22"/>
        <v/>
      </c>
      <c r="T39" s="72" t="str">
        <f t="shared" si="22"/>
        <v/>
      </c>
      <c r="U39" s="72" t="str">
        <f t="shared" si="22"/>
        <v/>
      </c>
      <c r="V39" s="72" t="str">
        <f t="shared" si="22"/>
        <v/>
      </c>
      <c r="W39" s="72" t="str">
        <f t="shared" si="22"/>
        <v/>
      </c>
      <c r="X39" s="72" t="str">
        <f t="shared" si="22"/>
        <v/>
      </c>
      <c r="Y39" s="72" t="str">
        <f t="shared" si="22"/>
        <v/>
      </c>
      <c r="Z39" s="72" t="str">
        <f t="shared" si="22"/>
        <v/>
      </c>
      <c r="AA39" s="72" t="str">
        <f t="shared" si="22"/>
        <v/>
      </c>
      <c r="AB39" s="72" t="str">
        <f t="shared" si="22"/>
        <v/>
      </c>
      <c r="AC39" s="72" t="str">
        <f t="shared" si="22"/>
        <v/>
      </c>
      <c r="AD39" s="72" t="str">
        <f t="shared" si="22"/>
        <v/>
      </c>
      <c r="AE39" s="72" t="str">
        <f t="shared" si="22"/>
        <v/>
      </c>
      <c r="AF39" s="73" t="str">
        <f t="shared" si="22"/>
        <v/>
      </c>
    </row>
  </sheetData>
  <sheetProtection algorithmName="SHA-512" hashValue="2it5fsAS8q0uPCSISRW5bG3vUNzoVD0KWuUbvVsWTRng3bnelMhnUtvi82PYu+FFnfVQspvRZaUh8V/57E7njg==" saltValue="5S+h12aAle37bCHDoUB2Bg==" spinCount="100000" sheet="1" objects="1" scenarios="1" selectLockedCells="1"/>
  <mergeCells count="15">
    <mergeCell ref="Z1:AB1"/>
    <mergeCell ref="D1:J1"/>
    <mergeCell ref="AD1:AF1"/>
    <mergeCell ref="B2:C2"/>
    <mergeCell ref="D2:J2"/>
    <mergeCell ref="AE2:AF2"/>
    <mergeCell ref="Y2:AA2"/>
    <mergeCell ref="S3:T3"/>
    <mergeCell ref="AE3:AF3"/>
    <mergeCell ref="AB2:AC2"/>
    <mergeCell ref="AI8:AJ8"/>
    <mergeCell ref="AH13:AJ13"/>
    <mergeCell ref="AH7:AJ7"/>
    <mergeCell ref="AI10:AJ10"/>
    <mergeCell ref="AH10:AH11"/>
  </mergeCells>
  <conditionalFormatting sqref="B5:AF5 B11:AF11 B17:AD17 B23:AF23 B29:AE29 B35:AF35">
    <cfRule type="cellIs" dxfId="23" priority="7" stopIfTrue="1" operator="equal">
      <formula>7</formula>
    </cfRule>
    <cfRule type="cellIs" dxfId="22" priority="8" stopIfTrue="1" operator="equal">
      <formula>1</formula>
    </cfRule>
  </conditionalFormatting>
  <conditionalFormatting sqref="B6:AF6 B12:AF12">
    <cfRule type="cellIs" dxfId="21" priority="10" stopIfTrue="1" operator="between">
      <formula>$AI$9</formula>
      <formula>$AJ$9</formula>
    </cfRule>
  </conditionalFormatting>
  <conditionalFormatting sqref="B24:AF24 B30:AE30">
    <cfRule type="cellIs" dxfId="20" priority="9" stopIfTrue="1" operator="between">
      <formula>$AI$11</formula>
      <formula>$AJ$11</formula>
    </cfRule>
  </conditionalFormatting>
  <conditionalFormatting sqref="B36:AF36">
    <cfRule type="cellIs" dxfId="19" priority="2" stopIfTrue="1" operator="equal">
      <formula>$AJ$17</formula>
    </cfRule>
    <cfRule type="cellIs" dxfId="18" priority="3" operator="equal">
      <formula>$AJ$16</formula>
    </cfRule>
    <cfRule type="cellIs" dxfId="17" priority="4" stopIfTrue="1" operator="equal">
      <formula>$AJ$15</formula>
    </cfRule>
    <cfRule type="cellIs" dxfId="16" priority="5" stopIfTrue="1" operator="equal">
      <formula>$AJ$14</formula>
    </cfRule>
  </conditionalFormatting>
  <conditionalFormatting sqref="S3:T4">
    <cfRule type="colorScale" priority="1">
      <colorScale>
        <cfvo type="num" val="0"/>
        <cfvo type="num" val="24"/>
        <color rgb="FFFF0000"/>
        <color rgb="FF92D050"/>
      </colorScale>
    </cfRule>
  </conditionalFormatting>
  <dataValidations xWindow="154" yWindow="500" count="1">
    <dataValidation type="time" allowBlank="1" showInputMessage="1" showErrorMessage="1" error="Nur Uhrzeiten im Format HH:MM erlaubt. Zum Beispiel: 20:00" prompt="Bitte Uhrzeit im Format HH:MM eingeben." sqref="B7 B8 C7:H8 J7:AF8 I7 I8 B13:AF14 B19:AD20 B25:AF26 B31:AE32 B37:AF38" xr:uid="{42CB24E4-F33D-44D5-A471-FEFED807AAB2}">
      <formula1>0</formula1>
      <formula2>0.999305555555556</formula2>
    </dataValidation>
  </dataValidations>
  <pageMargins left="0.39370078740157483" right="0.39370078740157483" top="0.59055118110236227" bottom="0.39370078740157483" header="0.31496062992125984" footer="0.31496062992125984"/>
  <pageSetup paperSize="9" scale="81" orientation="landscape" horizontalDpi="4294967294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J39"/>
  <sheetViews>
    <sheetView showGridLines="0" showRowColHeaders="0" zoomScaleNormal="100" workbookViewId="0">
      <selection activeCell="B7" sqref="B7"/>
    </sheetView>
  </sheetViews>
  <sheetFormatPr baseColWidth="10" defaultColWidth="11.44140625" defaultRowHeight="14.4"/>
  <cols>
    <col min="1" max="1" width="9.33203125" style="59" customWidth="1"/>
    <col min="2" max="32" width="5.33203125" style="15" customWidth="1"/>
    <col min="33" max="33" width="4.44140625" style="11" customWidth="1"/>
    <col min="34" max="34" width="7" style="11" customWidth="1"/>
    <col min="35" max="16384" width="11.44140625" style="11"/>
  </cols>
  <sheetData>
    <row r="1" spans="1:36" ht="21">
      <c r="B1" s="12" t="s">
        <v>69</v>
      </c>
      <c r="C1" s="13"/>
      <c r="D1" s="203" t="str">
        <f>'ÜL-Daten-Erfassung'!C7&amp;", "&amp;'ÜL-Daten-Erfassung'!C8</f>
        <v xml:space="preserve">, </v>
      </c>
      <c r="E1" s="203"/>
      <c r="F1" s="203"/>
      <c r="G1" s="203"/>
      <c r="H1" s="203"/>
      <c r="I1" s="203"/>
      <c r="J1" s="203"/>
      <c r="L1" s="14" t="s">
        <v>57</v>
      </c>
      <c r="X1" s="11"/>
      <c r="Y1" s="60" t="s">
        <v>47</v>
      </c>
      <c r="Z1" s="202">
        <f>'1. Abrechnungszeitraum'!AF36+1</f>
        <v>46174</v>
      </c>
      <c r="AA1" s="202"/>
      <c r="AB1" s="202"/>
      <c r="AC1" s="60" t="s">
        <v>18</v>
      </c>
      <c r="AD1" s="202">
        <f>IF('ÜL-Daten-Erfassung'!C5="","",EOMONTH(Z1,5))</f>
        <v>46356</v>
      </c>
      <c r="AE1" s="202"/>
      <c r="AF1" s="202"/>
    </row>
    <row r="2" spans="1:36" ht="15.6">
      <c r="B2" s="204" t="s">
        <v>70</v>
      </c>
      <c r="C2" s="204"/>
      <c r="D2" s="205" t="str">
        <f>IF('ÜL-Daten-Erfassung'!$C$15="","",'ÜL-Daten-Erfassung'!$C$15)</f>
        <v/>
      </c>
      <c r="E2" s="205"/>
      <c r="F2" s="205"/>
      <c r="G2" s="205"/>
      <c r="H2" s="205"/>
      <c r="I2" s="205"/>
      <c r="J2" s="205"/>
      <c r="L2" s="99" t="str">
        <f>IF(OR('ÜL-Daten-Erfassung'!C17="Übungsleiter",'ÜL-Daten-Erfassung'!C17="Übungsleiter ohne Schein"),"Vergütung Beitrag von 24 € erfolgt in der zweiten Jahreshälfte","")</f>
        <v/>
      </c>
      <c r="M2" s="99"/>
      <c r="N2" s="99"/>
      <c r="O2" s="99"/>
      <c r="P2" s="99"/>
      <c r="Q2" s="99"/>
      <c r="R2" s="99"/>
      <c r="S2" s="99"/>
      <c r="T2" s="99"/>
      <c r="U2" s="99"/>
      <c r="Y2" s="207" t="s">
        <v>71</v>
      </c>
      <c r="Z2" s="207"/>
      <c r="AA2" s="207"/>
      <c r="AB2" s="191">
        <f>(SUM(B9:AE9)+SUM(B15:AF15)+SUM(B21:AF21)+SUM(B27:AE27)+SUM(B33:AF33)+SUM(B39:AE39))*24</f>
        <v>0</v>
      </c>
      <c r="AC2" s="191"/>
      <c r="AD2" s="61" t="s">
        <v>72</v>
      </c>
      <c r="AE2" s="206">
        <f>AB2*'ÜL-Daten-Erfassung'!O17</f>
        <v>0</v>
      </c>
      <c r="AF2" s="206"/>
    </row>
    <row r="3" spans="1:36">
      <c r="L3" s="15" t="str">
        <f>IF(OR('ÜL-Daten-Erfassung'!C17="Übungsleiter",'ÜL-Daten-Erfassung'!C17="Übungsleiter ohne Schein"),"(Voraussetzung mind. 14 Std.als ÜL pro halbe Jahr tätig)","")</f>
        <v/>
      </c>
      <c r="R3" s="11"/>
      <c r="S3" s="189" t="str">
        <f>IF(
  OR(
    'ÜL-Daten-Erfassung'!C17="Übungsleiter",
    'ÜL-Daten-Erfassung'!C17="Übungsleiter ohne Schein"
  ),
  IF(AB2&gt;=14,24,0),
  ""
)</f>
        <v/>
      </c>
      <c r="T3" s="189"/>
      <c r="U3" s="101"/>
      <c r="V3" s="101"/>
    </row>
    <row r="4" spans="1:36" customFormat="1" ht="15" thickBot="1">
      <c r="L4" s="101" t="str">
        <f>IF(OR('ÜL-Daten-Erfassung'!C17="Übungsleiter",'ÜL-Daten-Erfassung'!C17="Übungsleiter ohne Schein"),"Summe 1. und 2. Halbjahr","")</f>
        <v/>
      </c>
      <c r="S4" s="189" t="str">
        <f>IF(OR('ÜL-Daten-Erfassung'!C17="Übungsleiter",'ÜL-Daten-Erfassung'!C17="Übungsleiter ohne Schein"),SUM(S3,'1. Abrechnungszeitraum'!S3:T3),"")</f>
        <v/>
      </c>
      <c r="T4" s="189"/>
    </row>
    <row r="5" spans="1:36">
      <c r="A5" s="62" t="s">
        <v>60</v>
      </c>
      <c r="B5" s="63">
        <f>WEEKDAY(B6)</f>
        <v>2</v>
      </c>
      <c r="C5" s="63">
        <f t="shared" ref="C5:AE5" si="0">WEEKDAY(C6)</f>
        <v>3</v>
      </c>
      <c r="D5" s="63">
        <f t="shared" si="0"/>
        <v>4</v>
      </c>
      <c r="E5" s="63">
        <f t="shared" si="0"/>
        <v>5</v>
      </c>
      <c r="F5" s="63">
        <f t="shared" si="0"/>
        <v>6</v>
      </c>
      <c r="G5" s="63">
        <f t="shared" si="0"/>
        <v>7</v>
      </c>
      <c r="H5" s="63">
        <f t="shared" si="0"/>
        <v>1</v>
      </c>
      <c r="I5" s="63">
        <f t="shared" si="0"/>
        <v>2</v>
      </c>
      <c r="J5" s="63">
        <f t="shared" si="0"/>
        <v>3</v>
      </c>
      <c r="K5" s="63">
        <f t="shared" si="0"/>
        <v>4</v>
      </c>
      <c r="L5" s="63">
        <f t="shared" si="0"/>
        <v>5</v>
      </c>
      <c r="M5" s="63">
        <f t="shared" si="0"/>
        <v>6</v>
      </c>
      <c r="N5" s="63">
        <f t="shared" si="0"/>
        <v>7</v>
      </c>
      <c r="O5" s="63">
        <f t="shared" si="0"/>
        <v>1</v>
      </c>
      <c r="P5" s="63">
        <f t="shared" si="0"/>
        <v>2</v>
      </c>
      <c r="Q5" s="63">
        <f t="shared" si="0"/>
        <v>3</v>
      </c>
      <c r="R5" s="63">
        <f t="shared" si="0"/>
        <v>4</v>
      </c>
      <c r="S5" s="63">
        <f t="shared" si="0"/>
        <v>5</v>
      </c>
      <c r="T5" s="63">
        <f t="shared" si="0"/>
        <v>6</v>
      </c>
      <c r="U5" s="63">
        <f t="shared" si="0"/>
        <v>7</v>
      </c>
      <c r="V5" s="63">
        <f t="shared" si="0"/>
        <v>1</v>
      </c>
      <c r="W5" s="63">
        <f t="shared" si="0"/>
        <v>2</v>
      </c>
      <c r="X5" s="63">
        <f t="shared" si="0"/>
        <v>3</v>
      </c>
      <c r="Y5" s="63">
        <f t="shared" si="0"/>
        <v>4</v>
      </c>
      <c r="Z5" s="63">
        <f t="shared" si="0"/>
        <v>5</v>
      </c>
      <c r="AA5" s="63">
        <f t="shared" si="0"/>
        <v>6</v>
      </c>
      <c r="AB5" s="63">
        <f t="shared" si="0"/>
        <v>7</v>
      </c>
      <c r="AC5" s="63">
        <f t="shared" si="0"/>
        <v>1</v>
      </c>
      <c r="AD5" s="63">
        <f t="shared" si="0"/>
        <v>2</v>
      </c>
      <c r="AE5" s="64">
        <f t="shared" si="0"/>
        <v>3</v>
      </c>
      <c r="AF5" s="74"/>
    </row>
    <row r="6" spans="1:36" s="67" customFormat="1" ht="15" thickBot="1">
      <c r="A6" s="65" t="s">
        <v>56</v>
      </c>
      <c r="B6" s="27">
        <f>Z1</f>
        <v>46174</v>
      </c>
      <c r="C6" s="27">
        <f>IF(B6&lt;&gt;"",B6+1,"")</f>
        <v>46175</v>
      </c>
      <c r="D6" s="27">
        <f t="shared" ref="D6:AD6" si="1">IF(C6&lt;&gt;"",C6+1,"")</f>
        <v>46176</v>
      </c>
      <c r="E6" s="27">
        <f t="shared" si="1"/>
        <v>46177</v>
      </c>
      <c r="F6" s="27">
        <f t="shared" si="1"/>
        <v>46178</v>
      </c>
      <c r="G6" s="27">
        <f t="shared" si="1"/>
        <v>46179</v>
      </c>
      <c r="H6" s="27">
        <f t="shared" si="1"/>
        <v>46180</v>
      </c>
      <c r="I6" s="27">
        <f t="shared" si="1"/>
        <v>46181</v>
      </c>
      <c r="J6" s="27">
        <f t="shared" si="1"/>
        <v>46182</v>
      </c>
      <c r="K6" s="27">
        <f t="shared" si="1"/>
        <v>46183</v>
      </c>
      <c r="L6" s="27">
        <f t="shared" si="1"/>
        <v>46184</v>
      </c>
      <c r="M6" s="27">
        <f t="shared" si="1"/>
        <v>46185</v>
      </c>
      <c r="N6" s="27">
        <f t="shared" si="1"/>
        <v>46186</v>
      </c>
      <c r="O6" s="27">
        <f t="shared" si="1"/>
        <v>46187</v>
      </c>
      <c r="P6" s="27">
        <f t="shared" si="1"/>
        <v>46188</v>
      </c>
      <c r="Q6" s="27">
        <f t="shared" si="1"/>
        <v>46189</v>
      </c>
      <c r="R6" s="27">
        <f t="shared" si="1"/>
        <v>46190</v>
      </c>
      <c r="S6" s="27">
        <f t="shared" si="1"/>
        <v>46191</v>
      </c>
      <c r="T6" s="27">
        <f t="shared" si="1"/>
        <v>46192</v>
      </c>
      <c r="U6" s="27">
        <f t="shared" si="1"/>
        <v>46193</v>
      </c>
      <c r="V6" s="27">
        <f t="shared" si="1"/>
        <v>46194</v>
      </c>
      <c r="W6" s="27">
        <f t="shared" si="1"/>
        <v>46195</v>
      </c>
      <c r="X6" s="27">
        <f>IF(W6&lt;&gt;"",W6+1,"")</f>
        <v>46196</v>
      </c>
      <c r="Y6" s="27">
        <f t="shared" si="1"/>
        <v>46197</v>
      </c>
      <c r="Z6" s="27">
        <f t="shared" si="1"/>
        <v>46198</v>
      </c>
      <c r="AA6" s="27">
        <f t="shared" si="1"/>
        <v>46199</v>
      </c>
      <c r="AB6" s="27">
        <f>IF(AA6&lt;&gt;"",AA6+1,"")</f>
        <v>46200</v>
      </c>
      <c r="AC6" s="27">
        <f t="shared" si="1"/>
        <v>46201</v>
      </c>
      <c r="AD6" s="27">
        <f t="shared" si="1"/>
        <v>46202</v>
      </c>
      <c r="AE6" s="66">
        <f>IF(AD6&lt;&gt;"",AD6+1,"")</f>
        <v>46203</v>
      </c>
      <c r="AF6" s="75"/>
    </row>
    <row r="7" spans="1:36" ht="20.25" customHeight="1">
      <c r="A7" s="68" t="s">
        <v>47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70"/>
      <c r="AF7" s="76"/>
      <c r="AH7" s="197" t="s">
        <v>88</v>
      </c>
      <c r="AI7" s="198"/>
      <c r="AJ7" s="199"/>
    </row>
    <row r="8" spans="1:36" ht="20.25" customHeight="1">
      <c r="A8" s="68" t="s">
        <v>18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70"/>
      <c r="AF8" s="76"/>
      <c r="AH8" s="21" t="s">
        <v>19</v>
      </c>
      <c r="AI8" s="192" t="s">
        <v>66</v>
      </c>
      <c r="AJ8" s="193"/>
    </row>
    <row r="9" spans="1:36" ht="15" thickBot="1">
      <c r="A9" s="71" t="s">
        <v>48</v>
      </c>
      <c r="B9" s="72" t="str">
        <f>IF(B8="","",(B8-B7))</f>
        <v/>
      </c>
      <c r="C9" s="72" t="str">
        <f t="shared" ref="C9:AF9" si="2">IF(C8="","",(C8-C7))</f>
        <v/>
      </c>
      <c r="D9" s="72" t="str">
        <f t="shared" si="2"/>
        <v/>
      </c>
      <c r="E9" s="72" t="str">
        <f t="shared" si="2"/>
        <v/>
      </c>
      <c r="F9" s="72" t="str">
        <f t="shared" si="2"/>
        <v/>
      </c>
      <c r="G9" s="72" t="str">
        <f t="shared" si="2"/>
        <v/>
      </c>
      <c r="H9" s="72" t="str">
        <f t="shared" si="2"/>
        <v/>
      </c>
      <c r="I9" s="72" t="str">
        <f t="shared" si="2"/>
        <v/>
      </c>
      <c r="J9" s="72" t="str">
        <f t="shared" si="2"/>
        <v/>
      </c>
      <c r="K9" s="72" t="str">
        <f t="shared" si="2"/>
        <v/>
      </c>
      <c r="L9" s="72" t="str">
        <f t="shared" si="2"/>
        <v/>
      </c>
      <c r="M9" s="72" t="str">
        <f t="shared" si="2"/>
        <v/>
      </c>
      <c r="N9" s="72" t="str">
        <f t="shared" si="2"/>
        <v/>
      </c>
      <c r="O9" s="72" t="str">
        <f t="shared" si="2"/>
        <v/>
      </c>
      <c r="P9" s="72" t="str">
        <f t="shared" si="2"/>
        <v/>
      </c>
      <c r="Q9" s="72" t="str">
        <f t="shared" si="2"/>
        <v/>
      </c>
      <c r="R9" s="72" t="str">
        <f t="shared" si="2"/>
        <v/>
      </c>
      <c r="S9" s="72" t="str">
        <f t="shared" si="2"/>
        <v/>
      </c>
      <c r="T9" s="72" t="str">
        <f t="shared" si="2"/>
        <v/>
      </c>
      <c r="U9" s="72" t="str">
        <f t="shared" si="2"/>
        <v/>
      </c>
      <c r="V9" s="72" t="str">
        <f t="shared" si="2"/>
        <v/>
      </c>
      <c r="W9" s="72" t="str">
        <f t="shared" si="2"/>
        <v/>
      </c>
      <c r="X9" s="72" t="str">
        <f t="shared" si="2"/>
        <v/>
      </c>
      <c r="Y9" s="72" t="str">
        <f t="shared" si="2"/>
        <v/>
      </c>
      <c r="Z9" s="72" t="str">
        <f t="shared" si="2"/>
        <v/>
      </c>
      <c r="AA9" s="72" t="str">
        <f t="shared" si="2"/>
        <v/>
      </c>
      <c r="AB9" s="72" t="str">
        <f t="shared" si="2"/>
        <v/>
      </c>
      <c r="AC9" s="72" t="str">
        <f t="shared" si="2"/>
        <v/>
      </c>
      <c r="AD9" s="72" t="str">
        <f t="shared" si="2"/>
        <v/>
      </c>
      <c r="AE9" s="73" t="str">
        <f t="shared" si="2"/>
        <v/>
      </c>
      <c r="AF9" s="77" t="str">
        <f t="shared" si="2"/>
        <v/>
      </c>
      <c r="AH9" s="23">
        <f>Z1+31</f>
        <v>46205</v>
      </c>
      <c r="AI9" s="24">
        <f>LOOKUP('1. Abrechnungszeitraum'!AH9,'ÜL-Daten-Erfassung'!H21:H25,'ÜL-Daten-Erfassung'!M21:M25)</f>
        <v>46223</v>
      </c>
      <c r="AJ9" s="25">
        <f>LOOKUP('1. Abrechnungszeitraum'!AH9,'ÜL-Daten-Erfassung'!I21:I25,'ÜL-Daten-Erfassung'!N21:N25)</f>
        <v>46266</v>
      </c>
    </row>
    <row r="10" spans="1:36" ht="15" thickBot="1">
      <c r="AH10" s="200"/>
      <c r="AI10" s="192" t="s">
        <v>67</v>
      </c>
      <c r="AJ10" s="193"/>
    </row>
    <row r="11" spans="1:36" ht="15" thickBot="1">
      <c r="A11" s="62" t="s">
        <v>61</v>
      </c>
      <c r="B11" s="63">
        <f>WEEKDAY(B12)</f>
        <v>4</v>
      </c>
      <c r="C11" s="63">
        <f t="shared" ref="C11:AF11" si="3">WEEKDAY(C12)</f>
        <v>5</v>
      </c>
      <c r="D11" s="63">
        <f t="shared" si="3"/>
        <v>6</v>
      </c>
      <c r="E11" s="63">
        <f t="shared" si="3"/>
        <v>7</v>
      </c>
      <c r="F11" s="63">
        <f t="shared" si="3"/>
        <v>1</v>
      </c>
      <c r="G11" s="63">
        <f t="shared" si="3"/>
        <v>2</v>
      </c>
      <c r="H11" s="63">
        <f t="shared" si="3"/>
        <v>3</v>
      </c>
      <c r="I11" s="63">
        <f t="shared" si="3"/>
        <v>4</v>
      </c>
      <c r="J11" s="63">
        <f t="shared" si="3"/>
        <v>5</v>
      </c>
      <c r="K11" s="63">
        <f t="shared" si="3"/>
        <v>6</v>
      </c>
      <c r="L11" s="63">
        <f t="shared" si="3"/>
        <v>7</v>
      </c>
      <c r="M11" s="63">
        <f t="shared" si="3"/>
        <v>1</v>
      </c>
      <c r="N11" s="63">
        <f t="shared" si="3"/>
        <v>2</v>
      </c>
      <c r="O11" s="63">
        <f t="shared" si="3"/>
        <v>3</v>
      </c>
      <c r="P11" s="63">
        <f t="shared" si="3"/>
        <v>4</v>
      </c>
      <c r="Q11" s="63">
        <f t="shared" si="3"/>
        <v>5</v>
      </c>
      <c r="R11" s="63">
        <f t="shared" si="3"/>
        <v>6</v>
      </c>
      <c r="S11" s="63">
        <f t="shared" si="3"/>
        <v>7</v>
      </c>
      <c r="T11" s="63">
        <f t="shared" si="3"/>
        <v>1</v>
      </c>
      <c r="U11" s="63">
        <f t="shared" si="3"/>
        <v>2</v>
      </c>
      <c r="V11" s="63">
        <f t="shared" si="3"/>
        <v>3</v>
      </c>
      <c r="W11" s="63">
        <f t="shared" si="3"/>
        <v>4</v>
      </c>
      <c r="X11" s="63">
        <f t="shared" si="3"/>
        <v>5</v>
      </c>
      <c r="Y11" s="63">
        <f t="shared" si="3"/>
        <v>6</v>
      </c>
      <c r="Z11" s="63">
        <f t="shared" si="3"/>
        <v>7</v>
      </c>
      <c r="AA11" s="63">
        <f t="shared" si="3"/>
        <v>1</v>
      </c>
      <c r="AB11" s="63">
        <f t="shared" si="3"/>
        <v>2</v>
      </c>
      <c r="AC11" s="63">
        <f t="shared" si="3"/>
        <v>3</v>
      </c>
      <c r="AD11" s="63">
        <f t="shared" si="3"/>
        <v>4</v>
      </c>
      <c r="AE11" s="63">
        <f t="shared" si="3"/>
        <v>5</v>
      </c>
      <c r="AF11" s="64">
        <f t="shared" si="3"/>
        <v>6</v>
      </c>
      <c r="AH11" s="201"/>
      <c r="AI11" s="29">
        <f>LOOKUP('1. Abrechnungszeitraum'!AH9,'ÜL-Daten-Erfassung'!H21:H25,'ÜL-Daten-Erfassung'!O21:O25)</f>
        <v>46312</v>
      </c>
      <c r="AJ11" s="30">
        <f>LOOKUP('1. Abrechnungszeitraum'!AH9,'ÜL-Daten-Erfassung'!H21:H25,'ÜL-Daten-Erfassung'!P21:P25)</f>
        <v>46326</v>
      </c>
    </row>
    <row r="12" spans="1:36" ht="15" thickBot="1">
      <c r="A12" s="65" t="s">
        <v>56</v>
      </c>
      <c r="B12" s="27">
        <f>AE6+1</f>
        <v>46204</v>
      </c>
      <c r="C12" s="27">
        <f>IF(B12&lt;&gt;"",B12+1,"")</f>
        <v>46205</v>
      </c>
      <c r="D12" s="27">
        <f t="shared" ref="D12:W12" si="4">IF(C12&lt;&gt;"",C12+1,"")</f>
        <v>46206</v>
      </c>
      <c r="E12" s="27">
        <f t="shared" si="4"/>
        <v>46207</v>
      </c>
      <c r="F12" s="27">
        <f t="shared" si="4"/>
        <v>46208</v>
      </c>
      <c r="G12" s="27">
        <f t="shared" si="4"/>
        <v>46209</v>
      </c>
      <c r="H12" s="27">
        <f t="shared" si="4"/>
        <v>46210</v>
      </c>
      <c r="I12" s="27">
        <f t="shared" si="4"/>
        <v>46211</v>
      </c>
      <c r="J12" s="27">
        <f t="shared" si="4"/>
        <v>46212</v>
      </c>
      <c r="K12" s="27">
        <f t="shared" si="4"/>
        <v>46213</v>
      </c>
      <c r="L12" s="27">
        <f t="shared" si="4"/>
        <v>46214</v>
      </c>
      <c r="M12" s="27">
        <f t="shared" si="4"/>
        <v>46215</v>
      </c>
      <c r="N12" s="27">
        <f t="shared" si="4"/>
        <v>46216</v>
      </c>
      <c r="O12" s="27">
        <f t="shared" si="4"/>
        <v>46217</v>
      </c>
      <c r="P12" s="27">
        <f t="shared" si="4"/>
        <v>46218</v>
      </c>
      <c r="Q12" s="27">
        <f t="shared" si="4"/>
        <v>46219</v>
      </c>
      <c r="R12" s="27">
        <f t="shared" si="4"/>
        <v>46220</v>
      </c>
      <c r="S12" s="27">
        <f t="shared" si="4"/>
        <v>46221</v>
      </c>
      <c r="T12" s="27">
        <f t="shared" si="4"/>
        <v>46222</v>
      </c>
      <c r="U12" s="27">
        <f t="shared" si="4"/>
        <v>46223</v>
      </c>
      <c r="V12" s="27">
        <f t="shared" si="4"/>
        <v>46224</v>
      </c>
      <c r="W12" s="27">
        <f t="shared" si="4"/>
        <v>46225</v>
      </c>
      <c r="X12" s="27">
        <f t="shared" ref="X12:AF12" si="5">IF(W12&lt;&gt;"",W12+1,"")</f>
        <v>46226</v>
      </c>
      <c r="Y12" s="27">
        <f t="shared" si="5"/>
        <v>46227</v>
      </c>
      <c r="Z12" s="27">
        <f t="shared" si="5"/>
        <v>46228</v>
      </c>
      <c r="AA12" s="27">
        <f t="shared" si="5"/>
        <v>46229</v>
      </c>
      <c r="AB12" s="27">
        <f t="shared" si="5"/>
        <v>46230</v>
      </c>
      <c r="AC12" s="27">
        <f t="shared" si="5"/>
        <v>46231</v>
      </c>
      <c r="AD12" s="27">
        <f t="shared" si="5"/>
        <v>46232</v>
      </c>
      <c r="AE12" s="27">
        <f t="shared" si="5"/>
        <v>46233</v>
      </c>
      <c r="AF12" s="66">
        <f t="shared" si="5"/>
        <v>46234</v>
      </c>
    </row>
    <row r="13" spans="1:36" ht="20.25" customHeight="1">
      <c r="A13" s="68" t="s">
        <v>47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70"/>
      <c r="AH13" s="194" t="s">
        <v>64</v>
      </c>
      <c r="AI13" s="195"/>
      <c r="AJ13" s="196"/>
    </row>
    <row r="14" spans="1:36" ht="20.25" customHeight="1">
      <c r="A14" s="68" t="s">
        <v>18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70"/>
      <c r="AH14" s="34" t="s">
        <v>65</v>
      </c>
      <c r="AI14" s="35"/>
      <c r="AJ14" s="25">
        <f>LOOKUP('1. Abrechnungszeitraum'!AH9,'ÜL-Daten-Erfassung'!H21:H25,'ÜL-Daten-Erfassung'!K30:K34)</f>
        <v>46156</v>
      </c>
    </row>
    <row r="15" spans="1:36" ht="15" thickBot="1">
      <c r="A15" s="71" t="s">
        <v>48</v>
      </c>
      <c r="B15" s="72" t="str">
        <f>IF(B14="","",(B14-B13))</f>
        <v/>
      </c>
      <c r="C15" s="72" t="str">
        <f t="shared" ref="C15:AF15" si="6">IF(C14="","",(C14-C13))</f>
        <v/>
      </c>
      <c r="D15" s="72" t="str">
        <f t="shared" si="6"/>
        <v/>
      </c>
      <c r="E15" s="72" t="str">
        <f t="shared" si="6"/>
        <v/>
      </c>
      <c r="F15" s="72" t="str">
        <f t="shared" si="6"/>
        <v/>
      </c>
      <c r="G15" s="72" t="str">
        <f t="shared" si="6"/>
        <v/>
      </c>
      <c r="H15" s="72" t="str">
        <f t="shared" si="6"/>
        <v/>
      </c>
      <c r="I15" s="72" t="str">
        <f t="shared" si="6"/>
        <v/>
      </c>
      <c r="J15" s="72" t="str">
        <f t="shared" si="6"/>
        <v/>
      </c>
      <c r="K15" s="72" t="str">
        <f t="shared" si="6"/>
        <v/>
      </c>
      <c r="L15" s="72" t="str">
        <f t="shared" si="6"/>
        <v/>
      </c>
      <c r="M15" s="72" t="str">
        <f t="shared" si="6"/>
        <v/>
      </c>
      <c r="N15" s="72" t="str">
        <f t="shared" si="6"/>
        <v/>
      </c>
      <c r="O15" s="72" t="str">
        <f t="shared" si="6"/>
        <v/>
      </c>
      <c r="P15" s="72" t="str">
        <f t="shared" si="6"/>
        <v/>
      </c>
      <c r="Q15" s="72" t="str">
        <f t="shared" si="6"/>
        <v/>
      </c>
      <c r="R15" s="72" t="str">
        <f t="shared" si="6"/>
        <v/>
      </c>
      <c r="S15" s="72" t="str">
        <f t="shared" si="6"/>
        <v/>
      </c>
      <c r="T15" s="72" t="str">
        <f t="shared" si="6"/>
        <v/>
      </c>
      <c r="U15" s="72" t="str">
        <f t="shared" si="6"/>
        <v/>
      </c>
      <c r="V15" s="72" t="str">
        <f t="shared" si="6"/>
        <v/>
      </c>
      <c r="W15" s="72" t="str">
        <f t="shared" si="6"/>
        <v/>
      </c>
      <c r="X15" s="72" t="str">
        <f t="shared" si="6"/>
        <v/>
      </c>
      <c r="Y15" s="72" t="str">
        <f t="shared" si="6"/>
        <v/>
      </c>
      <c r="Z15" s="72" t="str">
        <f t="shared" si="6"/>
        <v/>
      </c>
      <c r="AA15" s="72" t="str">
        <f t="shared" si="6"/>
        <v/>
      </c>
      <c r="AB15" s="72" t="str">
        <f t="shared" si="6"/>
        <v/>
      </c>
      <c r="AC15" s="72" t="str">
        <f t="shared" si="6"/>
        <v/>
      </c>
      <c r="AD15" s="72" t="str">
        <f t="shared" si="6"/>
        <v/>
      </c>
      <c r="AE15" s="72" t="str">
        <f t="shared" si="6"/>
        <v/>
      </c>
      <c r="AF15" s="73" t="str">
        <f t="shared" si="6"/>
        <v/>
      </c>
      <c r="AH15" s="34" t="s">
        <v>22</v>
      </c>
      <c r="AI15" s="35"/>
      <c r="AJ15" s="25">
        <f>LOOKUP('1. Abrechnungszeitraum'!AH9,'ÜL-Daten-Erfassung'!H21:H25,'ÜL-Daten-Erfassung'!M30:M34)</f>
        <v>46167</v>
      </c>
    </row>
    <row r="16" spans="1:36" ht="15" thickBot="1">
      <c r="AH16" s="34" t="s">
        <v>29</v>
      </c>
      <c r="AI16" s="35"/>
      <c r="AJ16" s="25">
        <f>LOOKUP('1. Abrechnungszeitraum'!AH9,'ÜL-Daten-Erfassung'!H21:H25,'ÜL-Daten-Erfassung'!O30:O34)</f>
        <v>46177</v>
      </c>
    </row>
    <row r="17" spans="1:36">
      <c r="A17" s="62" t="s">
        <v>62</v>
      </c>
      <c r="B17" s="63">
        <f>WEEKDAY(B18)</f>
        <v>7</v>
      </c>
      <c r="C17" s="63">
        <f t="shared" ref="C17:AC17" si="7">WEEKDAY(C18)</f>
        <v>1</v>
      </c>
      <c r="D17" s="63">
        <f t="shared" si="7"/>
        <v>2</v>
      </c>
      <c r="E17" s="63">
        <f t="shared" si="7"/>
        <v>3</v>
      </c>
      <c r="F17" s="63">
        <f t="shared" si="7"/>
        <v>4</v>
      </c>
      <c r="G17" s="63">
        <f t="shared" si="7"/>
        <v>5</v>
      </c>
      <c r="H17" s="63">
        <f t="shared" si="7"/>
        <v>6</v>
      </c>
      <c r="I17" s="63">
        <f t="shared" si="7"/>
        <v>7</v>
      </c>
      <c r="J17" s="63">
        <f t="shared" si="7"/>
        <v>1</v>
      </c>
      <c r="K17" s="63">
        <f t="shared" si="7"/>
        <v>2</v>
      </c>
      <c r="L17" s="63">
        <f t="shared" si="7"/>
        <v>3</v>
      </c>
      <c r="M17" s="63">
        <f t="shared" si="7"/>
        <v>4</v>
      </c>
      <c r="N17" s="63">
        <f t="shared" si="7"/>
        <v>5</v>
      </c>
      <c r="O17" s="63">
        <f t="shared" si="7"/>
        <v>6</v>
      </c>
      <c r="P17" s="63">
        <f t="shared" si="7"/>
        <v>7</v>
      </c>
      <c r="Q17" s="63">
        <f t="shared" si="7"/>
        <v>1</v>
      </c>
      <c r="R17" s="63">
        <f t="shared" si="7"/>
        <v>2</v>
      </c>
      <c r="S17" s="63">
        <f t="shared" si="7"/>
        <v>3</v>
      </c>
      <c r="T17" s="63">
        <f t="shared" si="7"/>
        <v>4</v>
      </c>
      <c r="U17" s="63">
        <f t="shared" si="7"/>
        <v>5</v>
      </c>
      <c r="V17" s="63">
        <f t="shared" si="7"/>
        <v>6</v>
      </c>
      <c r="W17" s="63">
        <f t="shared" si="7"/>
        <v>7</v>
      </c>
      <c r="X17" s="63">
        <f t="shared" si="7"/>
        <v>1</v>
      </c>
      <c r="Y17" s="63">
        <f t="shared" si="7"/>
        <v>2</v>
      </c>
      <c r="Z17" s="63">
        <f t="shared" si="7"/>
        <v>3</v>
      </c>
      <c r="AA17" s="63">
        <f t="shared" si="7"/>
        <v>4</v>
      </c>
      <c r="AB17" s="63">
        <f t="shared" si="7"/>
        <v>5</v>
      </c>
      <c r="AC17" s="63">
        <f t="shared" si="7"/>
        <v>6</v>
      </c>
      <c r="AD17" s="63">
        <f>WEEKDAY(AD18)</f>
        <v>7</v>
      </c>
      <c r="AE17" s="63">
        <f>WEEKDAY(AE18)</f>
        <v>1</v>
      </c>
      <c r="AF17" s="64">
        <f>WEEKDAY(AF18)</f>
        <v>2</v>
      </c>
      <c r="AH17" s="34" t="s">
        <v>30</v>
      </c>
      <c r="AI17" s="35"/>
      <c r="AJ17" s="25">
        <f>LOOKUP('1. Abrechnungszeitraum'!AH9,'ÜL-Daten-Erfassung'!H21:H25,'ÜL-Daten-Erfassung'!Q30:Q34)</f>
        <v>46298</v>
      </c>
    </row>
    <row r="18" spans="1:36" ht="15" thickBot="1">
      <c r="A18" s="65" t="s">
        <v>56</v>
      </c>
      <c r="B18" s="27">
        <f>AF12+1</f>
        <v>46235</v>
      </c>
      <c r="C18" s="27">
        <f>IF(B18&lt;&gt;"",B18+1,"")</f>
        <v>46236</v>
      </c>
      <c r="D18" s="27">
        <f t="shared" ref="D18:W18" si="8">IF(C18&lt;&gt;"",C18+1,"")</f>
        <v>46237</v>
      </c>
      <c r="E18" s="27">
        <f t="shared" si="8"/>
        <v>46238</v>
      </c>
      <c r="F18" s="27">
        <f t="shared" si="8"/>
        <v>46239</v>
      </c>
      <c r="G18" s="27">
        <f t="shared" si="8"/>
        <v>46240</v>
      </c>
      <c r="H18" s="27">
        <f t="shared" si="8"/>
        <v>46241</v>
      </c>
      <c r="I18" s="27">
        <f t="shared" si="8"/>
        <v>46242</v>
      </c>
      <c r="J18" s="27">
        <f t="shared" si="8"/>
        <v>46243</v>
      </c>
      <c r="K18" s="27">
        <f t="shared" si="8"/>
        <v>46244</v>
      </c>
      <c r="L18" s="27">
        <f t="shared" si="8"/>
        <v>46245</v>
      </c>
      <c r="M18" s="27">
        <f t="shared" si="8"/>
        <v>46246</v>
      </c>
      <c r="N18" s="27">
        <f t="shared" si="8"/>
        <v>46247</v>
      </c>
      <c r="O18" s="27">
        <f t="shared" si="8"/>
        <v>46248</v>
      </c>
      <c r="P18" s="27">
        <f t="shared" si="8"/>
        <v>46249</v>
      </c>
      <c r="Q18" s="27">
        <f t="shared" si="8"/>
        <v>46250</v>
      </c>
      <c r="R18" s="27">
        <f t="shared" si="8"/>
        <v>46251</v>
      </c>
      <c r="S18" s="27">
        <f t="shared" si="8"/>
        <v>46252</v>
      </c>
      <c r="T18" s="27">
        <f t="shared" si="8"/>
        <v>46253</v>
      </c>
      <c r="U18" s="27">
        <f t="shared" si="8"/>
        <v>46254</v>
      </c>
      <c r="V18" s="27">
        <f t="shared" si="8"/>
        <v>46255</v>
      </c>
      <c r="W18" s="27">
        <f t="shared" si="8"/>
        <v>46256</v>
      </c>
      <c r="X18" s="27">
        <f t="shared" ref="X18:AF18" si="9">IF(W18&lt;&gt;"",W18+1,"")</f>
        <v>46257</v>
      </c>
      <c r="Y18" s="27">
        <f t="shared" si="9"/>
        <v>46258</v>
      </c>
      <c r="Z18" s="27">
        <f t="shared" si="9"/>
        <v>46259</v>
      </c>
      <c r="AA18" s="27">
        <f t="shared" si="9"/>
        <v>46260</v>
      </c>
      <c r="AB18" s="27">
        <f t="shared" si="9"/>
        <v>46261</v>
      </c>
      <c r="AC18" s="27">
        <f t="shared" si="9"/>
        <v>46262</v>
      </c>
      <c r="AD18" s="27">
        <f t="shared" si="9"/>
        <v>46263</v>
      </c>
      <c r="AE18" s="27">
        <f t="shared" si="9"/>
        <v>46264</v>
      </c>
      <c r="AF18" s="66">
        <f t="shared" si="9"/>
        <v>46265</v>
      </c>
      <c r="AH18" s="37" t="s">
        <v>31</v>
      </c>
      <c r="AI18" s="38"/>
      <c r="AJ18" s="30">
        <f>LOOKUP('1. Abrechnungszeitraum'!AH9,'ÜL-Daten-Erfassung'!H21:H25,'ÜL-Daten-Erfassung'!S30:S34)</f>
        <v>46327</v>
      </c>
    </row>
    <row r="19" spans="1:36" ht="20.25" customHeight="1">
      <c r="A19" s="68" t="s">
        <v>47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70"/>
    </row>
    <row r="20" spans="1:36" ht="20.25" customHeight="1">
      <c r="A20" s="68" t="s">
        <v>18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70"/>
    </row>
    <row r="21" spans="1:36" ht="15" thickBot="1">
      <c r="A21" s="71" t="s">
        <v>48</v>
      </c>
      <c r="B21" s="72" t="str">
        <f>IF(B20="","",(B20-B19))</f>
        <v/>
      </c>
      <c r="C21" s="72" t="str">
        <f t="shared" ref="C21:AF21" si="10">IF(C20="","",(C20-C19))</f>
        <v/>
      </c>
      <c r="D21" s="72" t="str">
        <f t="shared" si="10"/>
        <v/>
      </c>
      <c r="E21" s="72" t="str">
        <f t="shared" si="10"/>
        <v/>
      </c>
      <c r="F21" s="72" t="str">
        <f t="shared" si="10"/>
        <v/>
      </c>
      <c r="G21" s="72" t="str">
        <f t="shared" si="10"/>
        <v/>
      </c>
      <c r="H21" s="72" t="str">
        <f t="shared" si="10"/>
        <v/>
      </c>
      <c r="I21" s="72" t="str">
        <f t="shared" si="10"/>
        <v/>
      </c>
      <c r="J21" s="72" t="str">
        <f t="shared" si="10"/>
        <v/>
      </c>
      <c r="K21" s="72" t="str">
        <f t="shared" si="10"/>
        <v/>
      </c>
      <c r="L21" s="72" t="str">
        <f t="shared" si="10"/>
        <v/>
      </c>
      <c r="M21" s="72" t="str">
        <f t="shared" si="10"/>
        <v/>
      </c>
      <c r="N21" s="72" t="str">
        <f t="shared" si="10"/>
        <v/>
      </c>
      <c r="O21" s="72" t="str">
        <f t="shared" si="10"/>
        <v/>
      </c>
      <c r="P21" s="72" t="str">
        <f t="shared" si="10"/>
        <v/>
      </c>
      <c r="Q21" s="72" t="str">
        <f t="shared" si="10"/>
        <v/>
      </c>
      <c r="R21" s="72" t="str">
        <f t="shared" si="10"/>
        <v/>
      </c>
      <c r="S21" s="72" t="str">
        <f t="shared" si="10"/>
        <v/>
      </c>
      <c r="T21" s="72" t="str">
        <f t="shared" si="10"/>
        <v/>
      </c>
      <c r="U21" s="72" t="str">
        <f t="shared" si="10"/>
        <v/>
      </c>
      <c r="V21" s="72" t="str">
        <f t="shared" si="10"/>
        <v/>
      </c>
      <c r="W21" s="72" t="str">
        <f t="shared" si="10"/>
        <v/>
      </c>
      <c r="X21" s="72" t="str">
        <f t="shared" si="10"/>
        <v/>
      </c>
      <c r="Y21" s="72" t="str">
        <f t="shared" si="10"/>
        <v/>
      </c>
      <c r="Z21" s="72" t="str">
        <f t="shared" si="10"/>
        <v/>
      </c>
      <c r="AA21" s="72" t="str">
        <f t="shared" si="10"/>
        <v/>
      </c>
      <c r="AB21" s="72" t="str">
        <f t="shared" si="10"/>
        <v/>
      </c>
      <c r="AC21" s="72" t="str">
        <f t="shared" si="10"/>
        <v/>
      </c>
      <c r="AD21" s="72" t="str">
        <f t="shared" si="10"/>
        <v/>
      </c>
      <c r="AE21" s="72" t="str">
        <f t="shared" si="10"/>
        <v/>
      </c>
      <c r="AF21" s="73" t="str">
        <f t="shared" si="10"/>
        <v/>
      </c>
    </row>
    <row r="22" spans="1:36" ht="15" thickBot="1"/>
    <row r="23" spans="1:36">
      <c r="A23" s="62" t="s">
        <v>55</v>
      </c>
      <c r="B23" s="63">
        <f>WEEKDAY(B24)</f>
        <v>3</v>
      </c>
      <c r="C23" s="63">
        <f t="shared" ref="C23:AE23" si="11">WEEKDAY(C24)</f>
        <v>4</v>
      </c>
      <c r="D23" s="63">
        <f t="shared" si="11"/>
        <v>5</v>
      </c>
      <c r="E23" s="63">
        <f t="shared" si="11"/>
        <v>6</v>
      </c>
      <c r="F23" s="63">
        <f t="shared" si="11"/>
        <v>7</v>
      </c>
      <c r="G23" s="63">
        <f t="shared" si="11"/>
        <v>1</v>
      </c>
      <c r="H23" s="63">
        <f t="shared" si="11"/>
        <v>2</v>
      </c>
      <c r="I23" s="63">
        <f t="shared" si="11"/>
        <v>3</v>
      </c>
      <c r="J23" s="63">
        <f t="shared" si="11"/>
        <v>4</v>
      </c>
      <c r="K23" s="63">
        <f t="shared" si="11"/>
        <v>5</v>
      </c>
      <c r="L23" s="63">
        <f t="shared" si="11"/>
        <v>6</v>
      </c>
      <c r="M23" s="63">
        <f t="shared" si="11"/>
        <v>7</v>
      </c>
      <c r="N23" s="63">
        <f t="shared" si="11"/>
        <v>1</v>
      </c>
      <c r="O23" s="63">
        <f t="shared" si="11"/>
        <v>2</v>
      </c>
      <c r="P23" s="63">
        <f t="shared" si="11"/>
        <v>3</v>
      </c>
      <c r="Q23" s="63">
        <f t="shared" si="11"/>
        <v>4</v>
      </c>
      <c r="R23" s="63">
        <f t="shared" si="11"/>
        <v>5</v>
      </c>
      <c r="S23" s="63">
        <f t="shared" si="11"/>
        <v>6</v>
      </c>
      <c r="T23" s="63">
        <f t="shared" si="11"/>
        <v>7</v>
      </c>
      <c r="U23" s="63">
        <f t="shared" si="11"/>
        <v>1</v>
      </c>
      <c r="V23" s="63">
        <f t="shared" si="11"/>
        <v>2</v>
      </c>
      <c r="W23" s="63">
        <f t="shared" si="11"/>
        <v>3</v>
      </c>
      <c r="X23" s="63">
        <f t="shared" si="11"/>
        <v>4</v>
      </c>
      <c r="Y23" s="63">
        <f t="shared" si="11"/>
        <v>5</v>
      </c>
      <c r="Z23" s="63">
        <f t="shared" si="11"/>
        <v>6</v>
      </c>
      <c r="AA23" s="63">
        <f t="shared" si="11"/>
        <v>7</v>
      </c>
      <c r="AB23" s="63">
        <f t="shared" si="11"/>
        <v>1</v>
      </c>
      <c r="AC23" s="63">
        <f t="shared" si="11"/>
        <v>2</v>
      </c>
      <c r="AD23" s="63">
        <f t="shared" si="11"/>
        <v>3</v>
      </c>
      <c r="AE23" s="64">
        <f t="shared" si="11"/>
        <v>4</v>
      </c>
      <c r="AF23" s="74"/>
    </row>
    <row r="24" spans="1:36">
      <c r="A24" s="65" t="s">
        <v>56</v>
      </c>
      <c r="B24" s="27">
        <f>AF18+1</f>
        <v>46266</v>
      </c>
      <c r="C24" s="27">
        <f>IF(B24&lt;&gt;"",B24+1,"")</f>
        <v>46267</v>
      </c>
      <c r="D24" s="27">
        <f t="shared" ref="D24:W24" si="12">IF(C24&lt;&gt;"",C24+1,"")</f>
        <v>46268</v>
      </c>
      <c r="E24" s="27">
        <f t="shared" si="12"/>
        <v>46269</v>
      </c>
      <c r="F24" s="27">
        <f t="shared" si="12"/>
        <v>46270</v>
      </c>
      <c r="G24" s="27">
        <f t="shared" si="12"/>
        <v>46271</v>
      </c>
      <c r="H24" s="27">
        <f t="shared" si="12"/>
        <v>46272</v>
      </c>
      <c r="I24" s="27">
        <f t="shared" si="12"/>
        <v>46273</v>
      </c>
      <c r="J24" s="27">
        <f t="shared" si="12"/>
        <v>46274</v>
      </c>
      <c r="K24" s="27">
        <f t="shared" si="12"/>
        <v>46275</v>
      </c>
      <c r="L24" s="27">
        <f t="shared" si="12"/>
        <v>46276</v>
      </c>
      <c r="M24" s="27">
        <f t="shared" si="12"/>
        <v>46277</v>
      </c>
      <c r="N24" s="27">
        <f t="shared" si="12"/>
        <v>46278</v>
      </c>
      <c r="O24" s="27">
        <f t="shared" si="12"/>
        <v>46279</v>
      </c>
      <c r="P24" s="27">
        <f t="shared" si="12"/>
        <v>46280</v>
      </c>
      <c r="Q24" s="27">
        <f t="shared" si="12"/>
        <v>46281</v>
      </c>
      <c r="R24" s="27">
        <f t="shared" si="12"/>
        <v>46282</v>
      </c>
      <c r="S24" s="27">
        <f t="shared" si="12"/>
        <v>46283</v>
      </c>
      <c r="T24" s="27">
        <f t="shared" si="12"/>
        <v>46284</v>
      </c>
      <c r="U24" s="27">
        <f t="shared" si="12"/>
        <v>46285</v>
      </c>
      <c r="V24" s="27">
        <f t="shared" si="12"/>
        <v>46286</v>
      </c>
      <c r="W24" s="27">
        <f t="shared" si="12"/>
        <v>46287</v>
      </c>
      <c r="X24" s="27">
        <f t="shared" ref="X24:AE24" si="13">IF(W24&lt;&gt;"",W24+1,"")</f>
        <v>46288</v>
      </c>
      <c r="Y24" s="27">
        <f t="shared" si="13"/>
        <v>46289</v>
      </c>
      <c r="Z24" s="27">
        <f t="shared" si="13"/>
        <v>46290</v>
      </c>
      <c r="AA24" s="27">
        <f t="shared" si="13"/>
        <v>46291</v>
      </c>
      <c r="AB24" s="27">
        <f t="shared" si="13"/>
        <v>46292</v>
      </c>
      <c r="AC24" s="27">
        <f t="shared" si="13"/>
        <v>46293</v>
      </c>
      <c r="AD24" s="27">
        <f t="shared" si="13"/>
        <v>46294</v>
      </c>
      <c r="AE24" s="66">
        <f t="shared" si="13"/>
        <v>46295</v>
      </c>
      <c r="AF24" s="75"/>
    </row>
    <row r="25" spans="1:36" ht="20.25" customHeight="1">
      <c r="A25" s="68" t="s">
        <v>47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70"/>
      <c r="AF25" s="76"/>
    </row>
    <row r="26" spans="1:36" ht="20.25" customHeight="1">
      <c r="A26" s="68" t="s">
        <v>18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70"/>
      <c r="AF26" s="76"/>
    </row>
    <row r="27" spans="1:36" ht="15" thickBot="1">
      <c r="A27" s="71" t="s">
        <v>48</v>
      </c>
      <c r="B27" s="72" t="str">
        <f>IF(B26="","",(B26-B25))</f>
        <v/>
      </c>
      <c r="C27" s="72" t="str">
        <f t="shared" ref="C27:AF27" si="14">IF(C26="","",(C26-C25))</f>
        <v/>
      </c>
      <c r="D27" s="72" t="str">
        <f t="shared" si="14"/>
        <v/>
      </c>
      <c r="E27" s="72" t="str">
        <f t="shared" si="14"/>
        <v/>
      </c>
      <c r="F27" s="72" t="str">
        <f t="shared" si="14"/>
        <v/>
      </c>
      <c r="G27" s="72" t="str">
        <f t="shared" si="14"/>
        <v/>
      </c>
      <c r="H27" s="72" t="str">
        <f t="shared" si="14"/>
        <v/>
      </c>
      <c r="I27" s="72" t="str">
        <f t="shared" si="14"/>
        <v/>
      </c>
      <c r="J27" s="72" t="str">
        <f t="shared" si="14"/>
        <v/>
      </c>
      <c r="K27" s="72" t="str">
        <f t="shared" si="14"/>
        <v/>
      </c>
      <c r="L27" s="72" t="str">
        <f t="shared" si="14"/>
        <v/>
      </c>
      <c r="M27" s="72" t="str">
        <f t="shared" si="14"/>
        <v/>
      </c>
      <c r="N27" s="72" t="str">
        <f t="shared" si="14"/>
        <v/>
      </c>
      <c r="O27" s="72" t="str">
        <f t="shared" si="14"/>
        <v/>
      </c>
      <c r="P27" s="72" t="str">
        <f t="shared" si="14"/>
        <v/>
      </c>
      <c r="Q27" s="72" t="str">
        <f t="shared" si="14"/>
        <v/>
      </c>
      <c r="R27" s="72" t="str">
        <f t="shared" si="14"/>
        <v/>
      </c>
      <c r="S27" s="72" t="str">
        <f t="shared" si="14"/>
        <v/>
      </c>
      <c r="T27" s="72" t="str">
        <f t="shared" si="14"/>
        <v/>
      </c>
      <c r="U27" s="72" t="str">
        <f t="shared" si="14"/>
        <v/>
      </c>
      <c r="V27" s="72" t="str">
        <f t="shared" si="14"/>
        <v/>
      </c>
      <c r="W27" s="72" t="str">
        <f t="shared" si="14"/>
        <v/>
      </c>
      <c r="X27" s="72" t="str">
        <f t="shared" si="14"/>
        <v/>
      </c>
      <c r="Y27" s="72" t="str">
        <f t="shared" si="14"/>
        <v/>
      </c>
      <c r="Z27" s="72" t="str">
        <f t="shared" si="14"/>
        <v/>
      </c>
      <c r="AA27" s="72" t="str">
        <f t="shared" si="14"/>
        <v/>
      </c>
      <c r="AB27" s="72" t="str">
        <f t="shared" si="14"/>
        <v/>
      </c>
      <c r="AC27" s="72" t="str">
        <f t="shared" si="14"/>
        <v/>
      </c>
      <c r="AD27" s="72" t="str">
        <f t="shared" si="14"/>
        <v/>
      </c>
      <c r="AE27" s="73" t="str">
        <f t="shared" si="14"/>
        <v/>
      </c>
      <c r="AF27" s="77" t="str">
        <f t="shared" si="14"/>
        <v/>
      </c>
    </row>
    <row r="28" spans="1:36" ht="15" thickBot="1"/>
    <row r="29" spans="1:36">
      <c r="A29" s="62" t="s">
        <v>63</v>
      </c>
      <c r="B29" s="63">
        <f>WEEKDAY(B30)</f>
        <v>5</v>
      </c>
      <c r="C29" s="63">
        <f t="shared" ref="C29:AF29" si="15">WEEKDAY(C30)</f>
        <v>6</v>
      </c>
      <c r="D29" s="63">
        <f t="shared" si="15"/>
        <v>7</v>
      </c>
      <c r="E29" s="63">
        <f t="shared" si="15"/>
        <v>1</v>
      </c>
      <c r="F29" s="63">
        <f t="shared" si="15"/>
        <v>2</v>
      </c>
      <c r="G29" s="63">
        <f t="shared" si="15"/>
        <v>3</v>
      </c>
      <c r="H29" s="63">
        <f t="shared" si="15"/>
        <v>4</v>
      </c>
      <c r="I29" s="63">
        <f t="shared" si="15"/>
        <v>5</v>
      </c>
      <c r="J29" s="63">
        <f t="shared" si="15"/>
        <v>6</v>
      </c>
      <c r="K29" s="63">
        <f t="shared" si="15"/>
        <v>7</v>
      </c>
      <c r="L29" s="63">
        <f t="shared" si="15"/>
        <v>1</v>
      </c>
      <c r="M29" s="63">
        <f t="shared" si="15"/>
        <v>2</v>
      </c>
      <c r="N29" s="63">
        <f t="shared" si="15"/>
        <v>3</v>
      </c>
      <c r="O29" s="63">
        <f t="shared" si="15"/>
        <v>4</v>
      </c>
      <c r="P29" s="63">
        <f t="shared" si="15"/>
        <v>5</v>
      </c>
      <c r="Q29" s="63">
        <f t="shared" si="15"/>
        <v>6</v>
      </c>
      <c r="R29" s="63">
        <f t="shared" si="15"/>
        <v>7</v>
      </c>
      <c r="S29" s="63">
        <f t="shared" si="15"/>
        <v>1</v>
      </c>
      <c r="T29" s="63">
        <f t="shared" si="15"/>
        <v>2</v>
      </c>
      <c r="U29" s="63">
        <f t="shared" si="15"/>
        <v>3</v>
      </c>
      <c r="V29" s="63">
        <f t="shared" si="15"/>
        <v>4</v>
      </c>
      <c r="W29" s="63">
        <f t="shared" si="15"/>
        <v>5</v>
      </c>
      <c r="X29" s="63">
        <f t="shared" si="15"/>
        <v>6</v>
      </c>
      <c r="Y29" s="63">
        <f t="shared" si="15"/>
        <v>7</v>
      </c>
      <c r="Z29" s="63">
        <f t="shared" si="15"/>
        <v>1</v>
      </c>
      <c r="AA29" s="63">
        <f t="shared" si="15"/>
        <v>2</v>
      </c>
      <c r="AB29" s="63">
        <f t="shared" si="15"/>
        <v>3</v>
      </c>
      <c r="AC29" s="63">
        <f t="shared" si="15"/>
        <v>4</v>
      </c>
      <c r="AD29" s="63">
        <f t="shared" si="15"/>
        <v>5</v>
      </c>
      <c r="AE29" s="63">
        <f t="shared" si="15"/>
        <v>6</v>
      </c>
      <c r="AF29" s="64">
        <f t="shared" si="15"/>
        <v>7</v>
      </c>
    </row>
    <row r="30" spans="1:36">
      <c r="A30" s="65" t="s">
        <v>56</v>
      </c>
      <c r="B30" s="27">
        <f>AE24+1</f>
        <v>46296</v>
      </c>
      <c r="C30" s="27">
        <f>IF(B30&lt;&gt;"",B30+1,"")</f>
        <v>46297</v>
      </c>
      <c r="D30" s="28">
        <f t="shared" ref="D30:W30" si="16">IF(C30&lt;&gt;"",C30+1,"")</f>
        <v>46298</v>
      </c>
      <c r="E30" s="27">
        <f t="shared" si="16"/>
        <v>46299</v>
      </c>
      <c r="F30" s="27">
        <f t="shared" si="16"/>
        <v>46300</v>
      </c>
      <c r="G30" s="27">
        <f t="shared" si="16"/>
        <v>46301</v>
      </c>
      <c r="H30" s="27">
        <f t="shared" si="16"/>
        <v>46302</v>
      </c>
      <c r="I30" s="27">
        <f t="shared" si="16"/>
        <v>46303</v>
      </c>
      <c r="J30" s="27">
        <f t="shared" si="16"/>
        <v>46304</v>
      </c>
      <c r="K30" s="27">
        <f t="shared" si="16"/>
        <v>46305</v>
      </c>
      <c r="L30" s="27">
        <f t="shared" si="16"/>
        <v>46306</v>
      </c>
      <c r="M30" s="27">
        <f t="shared" si="16"/>
        <v>46307</v>
      </c>
      <c r="N30" s="27">
        <f t="shared" si="16"/>
        <v>46308</v>
      </c>
      <c r="O30" s="27">
        <f t="shared" si="16"/>
        <v>46309</v>
      </c>
      <c r="P30" s="27">
        <f t="shared" si="16"/>
        <v>46310</v>
      </c>
      <c r="Q30" s="27">
        <f t="shared" si="16"/>
        <v>46311</v>
      </c>
      <c r="R30" s="27">
        <f t="shared" si="16"/>
        <v>46312</v>
      </c>
      <c r="S30" s="27">
        <f t="shared" si="16"/>
        <v>46313</v>
      </c>
      <c r="T30" s="27">
        <f t="shared" si="16"/>
        <v>46314</v>
      </c>
      <c r="U30" s="27">
        <f t="shared" si="16"/>
        <v>46315</v>
      </c>
      <c r="V30" s="27">
        <f t="shared" si="16"/>
        <v>46316</v>
      </c>
      <c r="W30" s="27">
        <f t="shared" si="16"/>
        <v>46317</v>
      </c>
      <c r="X30" s="27">
        <f t="shared" ref="X30:AF30" si="17">IF(W30&lt;&gt;"",W30+1,"")</f>
        <v>46318</v>
      </c>
      <c r="Y30" s="27">
        <f t="shared" si="17"/>
        <v>46319</v>
      </c>
      <c r="Z30" s="27">
        <f t="shared" si="17"/>
        <v>46320</v>
      </c>
      <c r="AA30" s="27">
        <f t="shared" si="17"/>
        <v>46321</v>
      </c>
      <c r="AB30" s="27">
        <f t="shared" si="17"/>
        <v>46322</v>
      </c>
      <c r="AC30" s="27">
        <f t="shared" si="17"/>
        <v>46323</v>
      </c>
      <c r="AD30" s="27">
        <f t="shared" si="17"/>
        <v>46324</v>
      </c>
      <c r="AE30" s="27">
        <f t="shared" si="17"/>
        <v>46325</v>
      </c>
      <c r="AF30" s="66">
        <f t="shared" si="17"/>
        <v>46326</v>
      </c>
    </row>
    <row r="31" spans="1:36" ht="20.25" customHeight="1">
      <c r="A31" s="68" t="s">
        <v>47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70"/>
    </row>
    <row r="32" spans="1:36" ht="20.25" customHeight="1">
      <c r="A32" s="68" t="s">
        <v>18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70"/>
    </row>
    <row r="33" spans="1:32" ht="15" thickBot="1">
      <c r="A33" s="71" t="s">
        <v>48</v>
      </c>
      <c r="B33" s="72" t="str">
        <f>IF(B32="","",(B32-B31))</f>
        <v/>
      </c>
      <c r="C33" s="72" t="str">
        <f t="shared" ref="C33:AF33" si="18">IF(C32="","",(C32-C31))</f>
        <v/>
      </c>
      <c r="D33" s="72" t="str">
        <f t="shared" si="18"/>
        <v/>
      </c>
      <c r="E33" s="72" t="str">
        <f t="shared" si="18"/>
        <v/>
      </c>
      <c r="F33" s="72" t="str">
        <f t="shared" si="18"/>
        <v/>
      </c>
      <c r="G33" s="72" t="str">
        <f t="shared" si="18"/>
        <v/>
      </c>
      <c r="H33" s="72" t="str">
        <f t="shared" si="18"/>
        <v/>
      </c>
      <c r="I33" s="72" t="str">
        <f t="shared" si="18"/>
        <v/>
      </c>
      <c r="J33" s="72" t="str">
        <f t="shared" si="18"/>
        <v/>
      </c>
      <c r="K33" s="72" t="str">
        <f t="shared" si="18"/>
        <v/>
      </c>
      <c r="L33" s="72" t="str">
        <f t="shared" si="18"/>
        <v/>
      </c>
      <c r="M33" s="72" t="str">
        <f t="shared" si="18"/>
        <v/>
      </c>
      <c r="N33" s="72" t="str">
        <f t="shared" si="18"/>
        <v/>
      </c>
      <c r="O33" s="72" t="str">
        <f t="shared" si="18"/>
        <v/>
      </c>
      <c r="P33" s="72" t="str">
        <f t="shared" si="18"/>
        <v/>
      </c>
      <c r="Q33" s="72" t="str">
        <f t="shared" si="18"/>
        <v/>
      </c>
      <c r="R33" s="72" t="str">
        <f t="shared" si="18"/>
        <v/>
      </c>
      <c r="S33" s="72" t="str">
        <f t="shared" si="18"/>
        <v/>
      </c>
      <c r="T33" s="72" t="str">
        <f t="shared" si="18"/>
        <v/>
      </c>
      <c r="U33" s="72" t="str">
        <f t="shared" si="18"/>
        <v/>
      </c>
      <c r="V33" s="72" t="str">
        <f t="shared" si="18"/>
        <v/>
      </c>
      <c r="W33" s="72" t="str">
        <f t="shared" si="18"/>
        <v/>
      </c>
      <c r="X33" s="72" t="str">
        <f t="shared" si="18"/>
        <v/>
      </c>
      <c r="Y33" s="72" t="str">
        <f t="shared" si="18"/>
        <v/>
      </c>
      <c r="Z33" s="72" t="str">
        <f t="shared" si="18"/>
        <v/>
      </c>
      <c r="AA33" s="72" t="str">
        <f t="shared" si="18"/>
        <v/>
      </c>
      <c r="AB33" s="72" t="str">
        <f t="shared" si="18"/>
        <v/>
      </c>
      <c r="AC33" s="72" t="str">
        <f t="shared" si="18"/>
        <v/>
      </c>
      <c r="AD33" s="72" t="str">
        <f t="shared" si="18"/>
        <v/>
      </c>
      <c r="AE33" s="72" t="str">
        <f t="shared" si="18"/>
        <v/>
      </c>
      <c r="AF33" s="73" t="str">
        <f t="shared" si="18"/>
        <v/>
      </c>
    </row>
    <row r="34" spans="1:32" ht="15" thickBot="1"/>
    <row r="35" spans="1:32">
      <c r="A35" s="62" t="s">
        <v>54</v>
      </c>
      <c r="B35" s="63">
        <f>WEEKDAY(B36)</f>
        <v>1</v>
      </c>
      <c r="C35" s="63">
        <f t="shared" ref="C35:AE35" si="19">WEEKDAY(C36)</f>
        <v>2</v>
      </c>
      <c r="D35" s="63">
        <f t="shared" si="19"/>
        <v>3</v>
      </c>
      <c r="E35" s="63">
        <f t="shared" si="19"/>
        <v>4</v>
      </c>
      <c r="F35" s="63">
        <f t="shared" si="19"/>
        <v>5</v>
      </c>
      <c r="G35" s="63">
        <f t="shared" si="19"/>
        <v>6</v>
      </c>
      <c r="H35" s="63">
        <f t="shared" si="19"/>
        <v>7</v>
      </c>
      <c r="I35" s="63">
        <f t="shared" si="19"/>
        <v>1</v>
      </c>
      <c r="J35" s="63">
        <f t="shared" si="19"/>
        <v>2</v>
      </c>
      <c r="K35" s="63">
        <f t="shared" si="19"/>
        <v>3</v>
      </c>
      <c r="L35" s="63">
        <f t="shared" si="19"/>
        <v>4</v>
      </c>
      <c r="M35" s="63">
        <f t="shared" si="19"/>
        <v>5</v>
      </c>
      <c r="N35" s="63">
        <f t="shared" si="19"/>
        <v>6</v>
      </c>
      <c r="O35" s="63">
        <f t="shared" si="19"/>
        <v>7</v>
      </c>
      <c r="P35" s="63">
        <f t="shared" si="19"/>
        <v>1</v>
      </c>
      <c r="Q35" s="63">
        <f t="shared" si="19"/>
        <v>2</v>
      </c>
      <c r="R35" s="63">
        <f t="shared" si="19"/>
        <v>3</v>
      </c>
      <c r="S35" s="63">
        <f t="shared" si="19"/>
        <v>4</v>
      </c>
      <c r="T35" s="63">
        <f t="shared" si="19"/>
        <v>5</v>
      </c>
      <c r="U35" s="63">
        <f t="shared" si="19"/>
        <v>6</v>
      </c>
      <c r="V35" s="63">
        <f t="shared" si="19"/>
        <v>7</v>
      </c>
      <c r="W35" s="63">
        <f t="shared" si="19"/>
        <v>1</v>
      </c>
      <c r="X35" s="63">
        <f t="shared" si="19"/>
        <v>2</v>
      </c>
      <c r="Y35" s="63">
        <f t="shared" si="19"/>
        <v>3</v>
      </c>
      <c r="Z35" s="63">
        <f t="shared" si="19"/>
        <v>4</v>
      </c>
      <c r="AA35" s="63">
        <f t="shared" si="19"/>
        <v>5</v>
      </c>
      <c r="AB35" s="63">
        <f t="shared" si="19"/>
        <v>6</v>
      </c>
      <c r="AC35" s="63">
        <f t="shared" si="19"/>
        <v>7</v>
      </c>
      <c r="AD35" s="63">
        <f t="shared" si="19"/>
        <v>1</v>
      </c>
      <c r="AE35" s="64">
        <f t="shared" si="19"/>
        <v>2</v>
      </c>
      <c r="AF35" s="74"/>
    </row>
    <row r="36" spans="1:32">
      <c r="A36" s="65" t="s">
        <v>56</v>
      </c>
      <c r="B36" s="28">
        <f>AF30+1</f>
        <v>46327</v>
      </c>
      <c r="C36" s="27">
        <f>IF(B36&lt;&gt;"",B36+1,"")</f>
        <v>46328</v>
      </c>
      <c r="D36" s="27">
        <f t="shared" ref="D36:W36" si="20">IF(C36&lt;&gt;"",C36+1,"")</f>
        <v>46329</v>
      </c>
      <c r="E36" s="27">
        <f t="shared" si="20"/>
        <v>46330</v>
      </c>
      <c r="F36" s="27">
        <f t="shared" si="20"/>
        <v>46331</v>
      </c>
      <c r="G36" s="27">
        <f t="shared" si="20"/>
        <v>46332</v>
      </c>
      <c r="H36" s="27">
        <f t="shared" si="20"/>
        <v>46333</v>
      </c>
      <c r="I36" s="27">
        <f t="shared" si="20"/>
        <v>46334</v>
      </c>
      <c r="J36" s="27">
        <f t="shared" si="20"/>
        <v>46335</v>
      </c>
      <c r="K36" s="27">
        <f t="shared" si="20"/>
        <v>46336</v>
      </c>
      <c r="L36" s="27">
        <f t="shared" si="20"/>
        <v>46337</v>
      </c>
      <c r="M36" s="27">
        <f t="shared" si="20"/>
        <v>46338</v>
      </c>
      <c r="N36" s="27">
        <f t="shared" si="20"/>
        <v>46339</v>
      </c>
      <c r="O36" s="27">
        <f t="shared" si="20"/>
        <v>46340</v>
      </c>
      <c r="P36" s="27">
        <f t="shared" si="20"/>
        <v>46341</v>
      </c>
      <c r="Q36" s="27">
        <f t="shared" si="20"/>
        <v>46342</v>
      </c>
      <c r="R36" s="27">
        <f t="shared" si="20"/>
        <v>46343</v>
      </c>
      <c r="S36" s="27">
        <f t="shared" si="20"/>
        <v>46344</v>
      </c>
      <c r="T36" s="27">
        <f t="shared" si="20"/>
        <v>46345</v>
      </c>
      <c r="U36" s="27">
        <f t="shared" si="20"/>
        <v>46346</v>
      </c>
      <c r="V36" s="27">
        <f t="shared" si="20"/>
        <v>46347</v>
      </c>
      <c r="W36" s="27">
        <f t="shared" si="20"/>
        <v>46348</v>
      </c>
      <c r="X36" s="27">
        <f t="shared" ref="X36:AE36" si="21">IF(W36&lt;&gt;"",W36+1,"")</f>
        <v>46349</v>
      </c>
      <c r="Y36" s="27">
        <f t="shared" si="21"/>
        <v>46350</v>
      </c>
      <c r="Z36" s="27">
        <f t="shared" si="21"/>
        <v>46351</v>
      </c>
      <c r="AA36" s="27">
        <f t="shared" si="21"/>
        <v>46352</v>
      </c>
      <c r="AB36" s="27">
        <f t="shared" si="21"/>
        <v>46353</v>
      </c>
      <c r="AC36" s="27">
        <f t="shared" si="21"/>
        <v>46354</v>
      </c>
      <c r="AD36" s="27">
        <f t="shared" si="21"/>
        <v>46355</v>
      </c>
      <c r="AE36" s="66">
        <f t="shared" si="21"/>
        <v>46356</v>
      </c>
      <c r="AF36" s="75"/>
    </row>
    <row r="37" spans="1:32" ht="20.25" customHeight="1">
      <c r="A37" s="68" t="s">
        <v>47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70"/>
      <c r="AF37" s="76"/>
    </row>
    <row r="38" spans="1:32" ht="20.25" customHeight="1">
      <c r="A38" s="68" t="s">
        <v>18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70"/>
      <c r="AF38" s="76"/>
    </row>
    <row r="39" spans="1:32" ht="15" thickBot="1">
      <c r="A39" s="71" t="s">
        <v>48</v>
      </c>
      <c r="B39" s="72" t="str">
        <f>IF(B38="","",(B38-B37))</f>
        <v/>
      </c>
      <c r="C39" s="72" t="str">
        <f t="shared" ref="C39:AF39" si="22">IF(C38="","",(C38-C37))</f>
        <v/>
      </c>
      <c r="D39" s="72" t="str">
        <f t="shared" si="22"/>
        <v/>
      </c>
      <c r="E39" s="72" t="str">
        <f t="shared" si="22"/>
        <v/>
      </c>
      <c r="F39" s="72" t="str">
        <f t="shared" si="22"/>
        <v/>
      </c>
      <c r="G39" s="72" t="str">
        <f t="shared" si="22"/>
        <v/>
      </c>
      <c r="H39" s="72" t="str">
        <f t="shared" si="22"/>
        <v/>
      </c>
      <c r="I39" s="72" t="str">
        <f t="shared" si="22"/>
        <v/>
      </c>
      <c r="J39" s="72" t="str">
        <f t="shared" si="22"/>
        <v/>
      </c>
      <c r="K39" s="72" t="str">
        <f t="shared" si="22"/>
        <v/>
      </c>
      <c r="L39" s="72" t="str">
        <f t="shared" si="22"/>
        <v/>
      </c>
      <c r="M39" s="72" t="str">
        <f t="shared" si="22"/>
        <v/>
      </c>
      <c r="N39" s="72" t="str">
        <f t="shared" si="22"/>
        <v/>
      </c>
      <c r="O39" s="72" t="str">
        <f t="shared" si="22"/>
        <v/>
      </c>
      <c r="P39" s="72" t="str">
        <f t="shared" si="22"/>
        <v/>
      </c>
      <c r="Q39" s="72" t="str">
        <f t="shared" si="22"/>
        <v/>
      </c>
      <c r="R39" s="72" t="str">
        <f t="shared" si="22"/>
        <v/>
      </c>
      <c r="S39" s="72" t="str">
        <f t="shared" si="22"/>
        <v/>
      </c>
      <c r="T39" s="72" t="str">
        <f t="shared" si="22"/>
        <v/>
      </c>
      <c r="U39" s="72" t="str">
        <f t="shared" si="22"/>
        <v/>
      </c>
      <c r="V39" s="72" t="str">
        <f t="shared" si="22"/>
        <v/>
      </c>
      <c r="W39" s="72" t="str">
        <f t="shared" si="22"/>
        <v/>
      </c>
      <c r="X39" s="72" t="str">
        <f t="shared" si="22"/>
        <v/>
      </c>
      <c r="Y39" s="72" t="str">
        <f t="shared" si="22"/>
        <v/>
      </c>
      <c r="Z39" s="72" t="str">
        <f t="shared" si="22"/>
        <v/>
      </c>
      <c r="AA39" s="72" t="str">
        <f t="shared" si="22"/>
        <v/>
      </c>
      <c r="AB39" s="72" t="str">
        <f t="shared" si="22"/>
        <v/>
      </c>
      <c r="AC39" s="72" t="str">
        <f t="shared" si="22"/>
        <v/>
      </c>
      <c r="AD39" s="72" t="str">
        <f t="shared" si="22"/>
        <v/>
      </c>
      <c r="AE39" s="73" t="str">
        <f t="shared" si="22"/>
        <v/>
      </c>
      <c r="AF39" s="77" t="str">
        <f t="shared" si="22"/>
        <v/>
      </c>
    </row>
  </sheetData>
  <sheetProtection algorithmName="SHA-512" hashValue="BOChEDPw5Ozc1o8NHfkCQUnRY5wXOcY51Cda8ck5F7ynbv/l5uZwyoZackhD4JrqhuZnDLQLfkEiwTd1OtiuzQ==" saltValue="Fa92JMtB2I6YlTRxodRj1w==" spinCount="100000" sheet="1" objects="1" scenarios="1" selectLockedCells="1"/>
  <mergeCells count="15">
    <mergeCell ref="B2:C2"/>
    <mergeCell ref="D2:J2"/>
    <mergeCell ref="Y2:AA2"/>
    <mergeCell ref="AB2:AC2"/>
    <mergeCell ref="AE2:AF2"/>
    <mergeCell ref="AI8:AJ8"/>
    <mergeCell ref="AH10:AH11"/>
    <mergeCell ref="AI10:AJ10"/>
    <mergeCell ref="AH13:AJ13"/>
    <mergeCell ref="D1:J1"/>
    <mergeCell ref="Z1:AB1"/>
    <mergeCell ref="AD1:AF1"/>
    <mergeCell ref="AH7:AJ7"/>
    <mergeCell ref="S3:T3"/>
    <mergeCell ref="S4:T4"/>
  </mergeCells>
  <conditionalFormatting sqref="B5:AE5 B11:AF11 B17:AF17 B23:AE23 B29:AF29 B35:AE35">
    <cfRule type="cellIs" dxfId="15" priority="9" stopIfTrue="1" operator="equal">
      <formula>7</formula>
    </cfRule>
    <cfRule type="cellIs" dxfId="14" priority="10" stopIfTrue="1" operator="equal">
      <formula>1</formula>
    </cfRule>
  </conditionalFormatting>
  <conditionalFormatting sqref="B6:AE6 B12:AF12">
    <cfRule type="cellIs" dxfId="13" priority="4" operator="equal">
      <formula>$AJ$16</formula>
    </cfRule>
  </conditionalFormatting>
  <conditionalFormatting sqref="B6:AE6">
    <cfRule type="cellIs" dxfId="12" priority="5" stopIfTrue="1" operator="equal">
      <formula>$AJ$15</formula>
    </cfRule>
    <cfRule type="cellIs" dxfId="11" priority="6" stopIfTrue="1" operator="equal">
      <formula>$AJ$14</formula>
    </cfRule>
  </conditionalFormatting>
  <conditionalFormatting sqref="B24:AE24 B6:AE6 B12:AF12 B18:AF18">
    <cfRule type="cellIs" dxfId="10" priority="8" stopIfTrue="1" operator="between">
      <formula>$AI$9</formula>
      <formula>$AJ$9</formula>
    </cfRule>
  </conditionalFormatting>
  <conditionalFormatting sqref="B24:AE24 B30:AF30 B36:AE36">
    <cfRule type="cellIs" dxfId="9" priority="7" stopIfTrue="1" operator="between">
      <formula>$AI$11</formula>
      <formula>$AJ$11</formula>
    </cfRule>
  </conditionalFormatting>
  <conditionalFormatting sqref="S3:T3">
    <cfRule type="colorScale" priority="2">
      <colorScale>
        <cfvo type="num" val="0"/>
        <cfvo type="num" val="24"/>
        <color rgb="FFFF0000"/>
        <color rgb="FF92D050"/>
      </colorScale>
    </cfRule>
  </conditionalFormatting>
  <conditionalFormatting sqref="S4:T4">
    <cfRule type="colorScale" priority="1">
      <colorScale>
        <cfvo type="num" val="0"/>
        <cfvo type="percentile" val="24"/>
        <cfvo type="num" val="48"/>
        <color rgb="FFFF0000"/>
        <color rgb="FF92D050"/>
        <color rgb="FF00B050"/>
      </colorScale>
    </cfRule>
  </conditionalFormatting>
  <dataValidations count="1">
    <dataValidation type="time" allowBlank="1" showInputMessage="1" showErrorMessage="1" error="Nur Uhrzeiten im Format HH:MM erlaubt. Zum Beispiel: 20:00" prompt="Bitte Uhrzeit im Format HH:MM eingeben." sqref="B7:AE8 B13:AF14 B19:AF20 B25:AE26 B31:AF32 B37:AE38" xr:uid="{F7BF09C8-6F32-4A01-BBB9-C1222F3DB832}">
      <formula1>0</formula1>
      <formula2>0.999305555555556</formula2>
    </dataValidation>
  </dataValidations>
  <pageMargins left="0.39370078740157483" right="0.39370078740157483" top="0.78740157480314965" bottom="0.39370078740157483" header="0.31496062992125984" footer="0.31496062992125984"/>
  <pageSetup paperSize="9" scale="81" orientation="landscape" horizontalDpi="4294967294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GG20"/>
  <sheetViews>
    <sheetView showGridLines="0" topLeftCell="K1" workbookViewId="0">
      <selection activeCell="GD11" sqref="GD11"/>
    </sheetView>
  </sheetViews>
  <sheetFormatPr baseColWidth="10" defaultColWidth="11.44140625" defaultRowHeight="14.4"/>
  <cols>
    <col min="1" max="1" width="22.33203125" style="11" customWidth="1"/>
    <col min="2" max="184" width="5.33203125" style="11" customWidth="1"/>
    <col min="185" max="185" width="8.44140625" style="11" customWidth="1"/>
    <col min="186" max="186" width="11.44140625" style="11"/>
    <col min="187" max="189" width="11.44140625" style="11" customWidth="1"/>
    <col min="190" max="16384" width="11.44140625" style="11"/>
  </cols>
  <sheetData>
    <row r="1" spans="1:189" ht="21">
      <c r="B1" s="12" t="s">
        <v>69</v>
      </c>
      <c r="C1" s="13"/>
      <c r="D1" s="203" t="str">
        <f>'ÜL-Daten-Erfassung'!C7&amp;", "&amp;'ÜL-Daten-Erfassung'!C8</f>
        <v xml:space="preserve">, </v>
      </c>
      <c r="E1" s="203"/>
      <c r="F1" s="203"/>
      <c r="G1" s="203"/>
      <c r="H1" s="203"/>
      <c r="I1" s="203"/>
      <c r="J1" s="203"/>
      <c r="L1" s="14" t="s">
        <v>57</v>
      </c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Y1" s="16" t="s">
        <v>47</v>
      </c>
      <c r="Z1" s="214">
        <f>'ÜL-Daten-Erfassung'!C5</f>
        <v>45992</v>
      </c>
      <c r="AA1" s="214"/>
      <c r="AB1" s="214"/>
      <c r="AC1" s="16" t="s">
        <v>18</v>
      </c>
      <c r="AD1" s="214">
        <f>IF('ÜL-Daten-Erfassung'!C5="","",EOMONTH(Z1,11))</f>
        <v>46356</v>
      </c>
      <c r="AE1" s="214"/>
      <c r="AF1" s="214"/>
      <c r="AJ1" s="217" t="s">
        <v>19</v>
      </c>
      <c r="AK1" s="218"/>
      <c r="AM1" s="211" t="s">
        <v>20</v>
      </c>
      <c r="AN1" s="212"/>
      <c r="AO1" s="212"/>
      <c r="AP1" s="213"/>
      <c r="AQ1" s="211" t="s">
        <v>68</v>
      </c>
      <c r="AR1" s="212"/>
      <c r="AS1" s="212"/>
      <c r="AT1" s="213"/>
      <c r="AU1" s="211" t="s">
        <v>66</v>
      </c>
      <c r="AV1" s="212"/>
      <c r="AW1" s="212"/>
      <c r="AX1" s="213"/>
      <c r="AY1" s="211" t="s">
        <v>67</v>
      </c>
      <c r="AZ1" s="212"/>
      <c r="BA1" s="212"/>
      <c r="BB1" s="213"/>
      <c r="BD1" s="217" t="s">
        <v>27</v>
      </c>
      <c r="BE1" s="221"/>
      <c r="BF1" s="221"/>
      <c r="BG1" s="215">
        <f>LOOKUP(intern!$AJ$2,'ÜL-Daten-Erfassung'!$H$21:$H$25,'ÜL-Daten-Erfassung'!$I$30:$I$34)</f>
        <v>46143</v>
      </c>
      <c r="BH1" s="216"/>
      <c r="BJ1" s="217" t="s">
        <v>22</v>
      </c>
      <c r="BK1" s="221"/>
      <c r="BL1" s="221"/>
      <c r="BM1" s="215">
        <f>LOOKUP(intern!$AJ$2,'ÜL-Daten-Erfassung'!$H$21:$H$25,'ÜL-Daten-Erfassung'!$M$30:$M$34)</f>
        <v>46167</v>
      </c>
      <c r="BN1" s="216"/>
      <c r="BP1" s="217" t="s">
        <v>30</v>
      </c>
      <c r="BQ1" s="221"/>
      <c r="BR1" s="221"/>
      <c r="BS1" s="215">
        <f>LOOKUP(intern!$AJ$2,'ÜL-Daten-Erfassung'!$H$21:$H$25,'ÜL-Daten-Erfassung'!$Q$30:$Q$34)</f>
        <v>46298</v>
      </c>
      <c r="BT1" s="216"/>
      <c r="GE1" s="89"/>
      <c r="GF1" s="89"/>
      <c r="GG1" s="89"/>
    </row>
    <row r="2" spans="1:189" ht="16.2" thickBot="1">
      <c r="B2" s="204" t="s">
        <v>70</v>
      </c>
      <c r="C2" s="204"/>
      <c r="D2" s="205" t="str">
        <f>IF('ÜL-Daten-Erfassung'!$C$15="","",'ÜL-Daten-Erfassung'!$C$15)</f>
        <v/>
      </c>
      <c r="E2" s="205"/>
      <c r="F2" s="205"/>
      <c r="G2" s="205"/>
      <c r="H2" s="205"/>
      <c r="I2" s="205"/>
      <c r="J2" s="20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7"/>
      <c r="Z2" s="17"/>
      <c r="AA2" s="17"/>
      <c r="AB2" s="18"/>
      <c r="AC2" s="18"/>
      <c r="AD2" s="19"/>
      <c r="AE2" s="20"/>
      <c r="AF2" s="20"/>
      <c r="AJ2" s="219">
        <f>$Z$1+31</f>
        <v>46023</v>
      </c>
      <c r="AK2" s="220"/>
      <c r="AM2" s="208">
        <f>LOOKUP(intern!$AJ$2,'ÜL-Daten-Erfassung'!$H$21:$H$25,'ÜL-Daten-Erfassung'!$I$21:$I$25)</f>
        <v>46014</v>
      </c>
      <c r="AN2" s="209"/>
      <c r="AO2" s="209">
        <f>LOOKUP(intern!$AJ$2,'ÜL-Daten-Erfassung'!$H$21:$H$25,'ÜL-Daten-Erfassung'!$J$21:$J$25)</f>
        <v>46028</v>
      </c>
      <c r="AP2" s="210"/>
      <c r="AQ2" s="208">
        <f>LOOKUP(intern!$AJ$2,'ÜL-Daten-Erfassung'!$H$21:$H$25,'ÜL-Daten-Erfassung'!$K$21:$K$25)</f>
        <v>46111</v>
      </c>
      <c r="AR2" s="209"/>
      <c r="AS2" s="209">
        <f>LOOKUP(intern!$AJ$2,'ÜL-Daten-Erfassung'!$H$21:$H$25,'ÜL-Daten-Erfassung'!$L$21:$L$25)</f>
        <v>46123</v>
      </c>
      <c r="AT2" s="210"/>
      <c r="AU2" s="208">
        <f>LOOKUP(intern!$AJ$2,'ÜL-Daten-Erfassung'!$H$21:$H$25,'ÜL-Daten-Erfassung'!$M$21:$M$25)</f>
        <v>46223</v>
      </c>
      <c r="AV2" s="209"/>
      <c r="AW2" s="209">
        <f>LOOKUP(intern!$AJ$2,'ÜL-Daten-Erfassung'!$H$21:$H$25,'ÜL-Daten-Erfassung'!$N$21:$N$25)</f>
        <v>46266</v>
      </c>
      <c r="AX2" s="210"/>
      <c r="AY2" s="208">
        <f>LOOKUP(intern!$AJ$2,'ÜL-Daten-Erfassung'!$H$21:$H$25,'ÜL-Daten-Erfassung'!$O$21:$O$25)</f>
        <v>46312</v>
      </c>
      <c r="AZ2" s="209"/>
      <c r="BA2" s="209">
        <f>LOOKUP(intern!$AJ$2,'ÜL-Daten-Erfassung'!$H$21:$H$25,'ÜL-Daten-Erfassung'!$P$21:$P$25)</f>
        <v>46326</v>
      </c>
      <c r="BB2" s="210"/>
      <c r="BD2" s="222" t="s">
        <v>65</v>
      </c>
      <c r="BE2" s="223"/>
      <c r="BF2" s="223"/>
      <c r="BG2" s="209">
        <f>LOOKUP(intern!$AJ$2,'ÜL-Daten-Erfassung'!$H$21:$H$25,'ÜL-Daten-Erfassung'!$K$30:$K$34)</f>
        <v>46156</v>
      </c>
      <c r="BH2" s="210"/>
      <c r="BJ2" s="222" t="s">
        <v>29</v>
      </c>
      <c r="BK2" s="223"/>
      <c r="BL2" s="223"/>
      <c r="BM2" s="209">
        <f>LOOKUP(intern!$AJ$2,'ÜL-Daten-Erfassung'!$H$21:$H$25,'ÜL-Daten-Erfassung'!$O$30:$O$34)</f>
        <v>46177</v>
      </c>
      <c r="BN2" s="210"/>
      <c r="BP2" s="222" t="s">
        <v>32</v>
      </c>
      <c r="BQ2" s="223"/>
      <c r="BR2" s="223"/>
      <c r="BS2" s="209">
        <f>LOOKUP(intern!$AJ$2,'ÜL-Daten-Erfassung'!$H$21:$H$25,'ÜL-Daten-Erfassung'!$S$30:$S$34)</f>
        <v>46327</v>
      </c>
      <c r="BT2" s="210"/>
      <c r="GE2" s="87"/>
      <c r="GF2" s="90"/>
      <c r="GG2" s="90"/>
    </row>
    <row r="3" spans="1:189">
      <c r="GD3" s="22"/>
      <c r="GE3" s="88"/>
      <c r="GF3" s="33"/>
      <c r="GG3" s="33"/>
    </row>
    <row r="4" spans="1:189" s="26" customFormat="1">
      <c r="A4" s="83" t="s">
        <v>74</v>
      </c>
      <c r="B4" s="84">
        <f>WEEKDAY(B5)</f>
        <v>2</v>
      </c>
      <c r="C4" s="84">
        <f t="shared" ref="C4:BN4" si="0">WEEKDAY(C5)</f>
        <v>3</v>
      </c>
      <c r="D4" s="84">
        <f t="shared" si="0"/>
        <v>4</v>
      </c>
      <c r="E4" s="84">
        <f t="shared" si="0"/>
        <v>5</v>
      </c>
      <c r="F4" s="84">
        <f t="shared" si="0"/>
        <v>6</v>
      </c>
      <c r="G4" s="84">
        <f t="shared" si="0"/>
        <v>7</v>
      </c>
      <c r="H4" s="84">
        <f t="shared" si="0"/>
        <v>1</v>
      </c>
      <c r="I4" s="84">
        <f t="shared" si="0"/>
        <v>2</v>
      </c>
      <c r="J4" s="84">
        <f t="shared" si="0"/>
        <v>3</v>
      </c>
      <c r="K4" s="84">
        <f t="shared" si="0"/>
        <v>4</v>
      </c>
      <c r="L4" s="84">
        <f t="shared" si="0"/>
        <v>5</v>
      </c>
      <c r="M4" s="84">
        <f t="shared" si="0"/>
        <v>6</v>
      </c>
      <c r="N4" s="84">
        <f t="shared" si="0"/>
        <v>7</v>
      </c>
      <c r="O4" s="84">
        <f t="shared" si="0"/>
        <v>1</v>
      </c>
      <c r="P4" s="84">
        <f t="shared" si="0"/>
        <v>2</v>
      </c>
      <c r="Q4" s="84">
        <f t="shared" si="0"/>
        <v>3</v>
      </c>
      <c r="R4" s="84">
        <f t="shared" si="0"/>
        <v>4</v>
      </c>
      <c r="S4" s="84">
        <f t="shared" si="0"/>
        <v>5</v>
      </c>
      <c r="T4" s="84">
        <f t="shared" si="0"/>
        <v>6</v>
      </c>
      <c r="U4" s="84">
        <f t="shared" si="0"/>
        <v>7</v>
      </c>
      <c r="V4" s="84">
        <f t="shared" si="0"/>
        <v>1</v>
      </c>
      <c r="W4" s="84">
        <f t="shared" si="0"/>
        <v>2</v>
      </c>
      <c r="X4" s="84">
        <f t="shared" si="0"/>
        <v>3</v>
      </c>
      <c r="Y4" s="84">
        <f t="shared" si="0"/>
        <v>4</v>
      </c>
      <c r="Z4" s="84">
        <f t="shared" si="0"/>
        <v>5</v>
      </c>
      <c r="AA4" s="84">
        <f t="shared" si="0"/>
        <v>6</v>
      </c>
      <c r="AB4" s="84">
        <f t="shared" si="0"/>
        <v>7</v>
      </c>
      <c r="AC4" s="84">
        <f t="shared" si="0"/>
        <v>1</v>
      </c>
      <c r="AD4" s="84">
        <f t="shared" si="0"/>
        <v>2</v>
      </c>
      <c r="AE4" s="84">
        <f t="shared" si="0"/>
        <v>3</v>
      </c>
      <c r="AF4" s="84">
        <f t="shared" si="0"/>
        <v>4</v>
      </c>
      <c r="AG4" s="84">
        <f t="shared" si="0"/>
        <v>5</v>
      </c>
      <c r="AH4" s="84">
        <f t="shared" si="0"/>
        <v>6</v>
      </c>
      <c r="AI4" s="84">
        <f t="shared" si="0"/>
        <v>7</v>
      </c>
      <c r="AJ4" s="84">
        <f t="shared" si="0"/>
        <v>1</v>
      </c>
      <c r="AK4" s="84">
        <f t="shared" si="0"/>
        <v>2</v>
      </c>
      <c r="AL4" s="84">
        <f t="shared" si="0"/>
        <v>3</v>
      </c>
      <c r="AM4" s="84">
        <f t="shared" si="0"/>
        <v>4</v>
      </c>
      <c r="AN4" s="84">
        <f t="shared" si="0"/>
        <v>5</v>
      </c>
      <c r="AO4" s="84">
        <f t="shared" si="0"/>
        <v>6</v>
      </c>
      <c r="AP4" s="84">
        <f t="shared" si="0"/>
        <v>7</v>
      </c>
      <c r="AQ4" s="84">
        <f t="shared" si="0"/>
        <v>1</v>
      </c>
      <c r="AR4" s="84">
        <f t="shared" si="0"/>
        <v>2</v>
      </c>
      <c r="AS4" s="84">
        <f t="shared" si="0"/>
        <v>3</v>
      </c>
      <c r="AT4" s="84">
        <f t="shared" si="0"/>
        <v>4</v>
      </c>
      <c r="AU4" s="84">
        <f t="shared" si="0"/>
        <v>5</v>
      </c>
      <c r="AV4" s="84">
        <f t="shared" si="0"/>
        <v>6</v>
      </c>
      <c r="AW4" s="84">
        <f t="shared" si="0"/>
        <v>7</v>
      </c>
      <c r="AX4" s="84">
        <f t="shared" si="0"/>
        <v>1</v>
      </c>
      <c r="AY4" s="84">
        <f t="shared" si="0"/>
        <v>2</v>
      </c>
      <c r="AZ4" s="84">
        <f t="shared" si="0"/>
        <v>3</v>
      </c>
      <c r="BA4" s="84">
        <f t="shared" si="0"/>
        <v>4</v>
      </c>
      <c r="BB4" s="84">
        <f t="shared" si="0"/>
        <v>5</v>
      </c>
      <c r="BC4" s="84">
        <f t="shared" si="0"/>
        <v>6</v>
      </c>
      <c r="BD4" s="84">
        <f t="shared" si="0"/>
        <v>7</v>
      </c>
      <c r="BE4" s="84">
        <f t="shared" si="0"/>
        <v>1</v>
      </c>
      <c r="BF4" s="84">
        <f t="shared" si="0"/>
        <v>2</v>
      </c>
      <c r="BG4" s="84">
        <f t="shared" si="0"/>
        <v>3</v>
      </c>
      <c r="BH4" s="84">
        <f t="shared" si="0"/>
        <v>4</v>
      </c>
      <c r="BI4" s="84">
        <f t="shared" si="0"/>
        <v>5</v>
      </c>
      <c r="BJ4" s="84">
        <f t="shared" si="0"/>
        <v>6</v>
      </c>
      <c r="BK4" s="84">
        <f t="shared" si="0"/>
        <v>7</v>
      </c>
      <c r="BL4" s="84">
        <f t="shared" si="0"/>
        <v>1</v>
      </c>
      <c r="BM4" s="84">
        <f t="shared" si="0"/>
        <v>2</v>
      </c>
      <c r="BN4" s="84">
        <f t="shared" si="0"/>
        <v>3</v>
      </c>
      <c r="BO4" s="84">
        <f t="shared" ref="BO4:DZ4" si="1">WEEKDAY(BO5)</f>
        <v>4</v>
      </c>
      <c r="BP4" s="84">
        <f t="shared" si="1"/>
        <v>5</v>
      </c>
      <c r="BQ4" s="84">
        <f t="shared" si="1"/>
        <v>6</v>
      </c>
      <c r="BR4" s="84">
        <f t="shared" si="1"/>
        <v>7</v>
      </c>
      <c r="BS4" s="84">
        <f t="shared" si="1"/>
        <v>1</v>
      </c>
      <c r="BT4" s="84">
        <f t="shared" si="1"/>
        <v>2</v>
      </c>
      <c r="BU4" s="84">
        <f t="shared" si="1"/>
        <v>3</v>
      </c>
      <c r="BV4" s="84">
        <f t="shared" si="1"/>
        <v>4</v>
      </c>
      <c r="BW4" s="84">
        <f t="shared" si="1"/>
        <v>5</v>
      </c>
      <c r="BX4" s="84">
        <f t="shared" si="1"/>
        <v>6</v>
      </c>
      <c r="BY4" s="84">
        <f t="shared" si="1"/>
        <v>7</v>
      </c>
      <c r="BZ4" s="84">
        <f t="shared" si="1"/>
        <v>1</v>
      </c>
      <c r="CA4" s="84">
        <f t="shared" si="1"/>
        <v>2</v>
      </c>
      <c r="CB4" s="84">
        <f t="shared" si="1"/>
        <v>3</v>
      </c>
      <c r="CC4" s="84">
        <f t="shared" si="1"/>
        <v>4</v>
      </c>
      <c r="CD4" s="84">
        <f t="shared" si="1"/>
        <v>5</v>
      </c>
      <c r="CE4" s="84">
        <f t="shared" si="1"/>
        <v>6</v>
      </c>
      <c r="CF4" s="84">
        <f t="shared" si="1"/>
        <v>7</v>
      </c>
      <c r="CG4" s="84">
        <f t="shared" si="1"/>
        <v>1</v>
      </c>
      <c r="CH4" s="84">
        <f t="shared" si="1"/>
        <v>2</v>
      </c>
      <c r="CI4" s="84">
        <f t="shared" si="1"/>
        <v>3</v>
      </c>
      <c r="CJ4" s="84">
        <f t="shared" si="1"/>
        <v>4</v>
      </c>
      <c r="CK4" s="84">
        <f t="shared" si="1"/>
        <v>5</v>
      </c>
      <c r="CL4" s="84">
        <f t="shared" si="1"/>
        <v>6</v>
      </c>
      <c r="CM4" s="84">
        <f t="shared" si="1"/>
        <v>7</v>
      </c>
      <c r="CN4" s="84" t="str">
        <f>IF(CN5&lt;&gt;"",WEEKDAY(CN5),"")</f>
        <v/>
      </c>
      <c r="CO4" s="84">
        <f t="shared" si="1"/>
        <v>1</v>
      </c>
      <c r="CP4" s="84">
        <f t="shared" si="1"/>
        <v>2</v>
      </c>
      <c r="CQ4" s="84">
        <f t="shared" si="1"/>
        <v>3</v>
      </c>
      <c r="CR4" s="84">
        <f t="shared" si="1"/>
        <v>4</v>
      </c>
      <c r="CS4" s="84">
        <f t="shared" si="1"/>
        <v>5</v>
      </c>
      <c r="CT4" s="84">
        <f t="shared" si="1"/>
        <v>6</v>
      </c>
      <c r="CU4" s="84">
        <f t="shared" si="1"/>
        <v>7</v>
      </c>
      <c r="CV4" s="84">
        <f t="shared" si="1"/>
        <v>1</v>
      </c>
      <c r="CW4" s="84">
        <f t="shared" si="1"/>
        <v>2</v>
      </c>
      <c r="CX4" s="84">
        <f t="shared" si="1"/>
        <v>3</v>
      </c>
      <c r="CY4" s="84">
        <f t="shared" si="1"/>
        <v>4</v>
      </c>
      <c r="CZ4" s="84">
        <f t="shared" si="1"/>
        <v>5</v>
      </c>
      <c r="DA4" s="84">
        <f t="shared" si="1"/>
        <v>6</v>
      </c>
      <c r="DB4" s="84">
        <f t="shared" si="1"/>
        <v>7</v>
      </c>
      <c r="DC4" s="84">
        <f t="shared" si="1"/>
        <v>1</v>
      </c>
      <c r="DD4" s="84">
        <f t="shared" si="1"/>
        <v>2</v>
      </c>
      <c r="DE4" s="84">
        <f t="shared" si="1"/>
        <v>3</v>
      </c>
      <c r="DF4" s="84">
        <f t="shared" si="1"/>
        <v>4</v>
      </c>
      <c r="DG4" s="84">
        <f t="shared" si="1"/>
        <v>5</v>
      </c>
      <c r="DH4" s="84">
        <f t="shared" si="1"/>
        <v>6</v>
      </c>
      <c r="DI4" s="84">
        <f t="shared" si="1"/>
        <v>7</v>
      </c>
      <c r="DJ4" s="84">
        <f t="shared" si="1"/>
        <v>1</v>
      </c>
      <c r="DK4" s="84">
        <f t="shared" si="1"/>
        <v>2</v>
      </c>
      <c r="DL4" s="84">
        <f t="shared" si="1"/>
        <v>3</v>
      </c>
      <c r="DM4" s="84">
        <f t="shared" si="1"/>
        <v>4</v>
      </c>
      <c r="DN4" s="84">
        <f t="shared" si="1"/>
        <v>5</v>
      </c>
      <c r="DO4" s="84">
        <f t="shared" si="1"/>
        <v>6</v>
      </c>
      <c r="DP4" s="84">
        <f t="shared" si="1"/>
        <v>7</v>
      </c>
      <c r="DQ4" s="84">
        <f t="shared" si="1"/>
        <v>1</v>
      </c>
      <c r="DR4" s="84">
        <f t="shared" si="1"/>
        <v>2</v>
      </c>
      <c r="DS4" s="84">
        <f t="shared" si="1"/>
        <v>3</v>
      </c>
      <c r="DT4" s="84">
        <f t="shared" si="1"/>
        <v>4</v>
      </c>
      <c r="DU4" s="84">
        <f t="shared" si="1"/>
        <v>5</v>
      </c>
      <c r="DV4" s="84">
        <f t="shared" si="1"/>
        <v>6</v>
      </c>
      <c r="DW4" s="84">
        <f t="shared" si="1"/>
        <v>7</v>
      </c>
      <c r="DX4" s="84">
        <f t="shared" si="1"/>
        <v>1</v>
      </c>
      <c r="DY4" s="84">
        <f t="shared" si="1"/>
        <v>2</v>
      </c>
      <c r="DZ4" s="84">
        <f t="shared" si="1"/>
        <v>3</v>
      </c>
      <c r="EA4" s="84">
        <f t="shared" ref="EA4:GB4" si="2">WEEKDAY(EA5)</f>
        <v>4</v>
      </c>
      <c r="EB4" s="84">
        <f t="shared" si="2"/>
        <v>5</v>
      </c>
      <c r="EC4" s="84">
        <f t="shared" si="2"/>
        <v>6</v>
      </c>
      <c r="ED4" s="84">
        <f t="shared" si="2"/>
        <v>7</v>
      </c>
      <c r="EE4" s="84">
        <f t="shared" si="2"/>
        <v>1</v>
      </c>
      <c r="EF4" s="84">
        <f t="shared" si="2"/>
        <v>2</v>
      </c>
      <c r="EG4" s="84">
        <f t="shared" si="2"/>
        <v>3</v>
      </c>
      <c r="EH4" s="84">
        <f t="shared" si="2"/>
        <v>4</v>
      </c>
      <c r="EI4" s="84">
        <f t="shared" si="2"/>
        <v>5</v>
      </c>
      <c r="EJ4" s="84">
        <f t="shared" si="2"/>
        <v>6</v>
      </c>
      <c r="EK4" s="84">
        <f t="shared" si="2"/>
        <v>7</v>
      </c>
      <c r="EL4" s="84">
        <f t="shared" si="2"/>
        <v>1</v>
      </c>
      <c r="EM4" s="84">
        <f t="shared" si="2"/>
        <v>2</v>
      </c>
      <c r="EN4" s="84">
        <f t="shared" si="2"/>
        <v>3</v>
      </c>
      <c r="EO4" s="84">
        <f t="shared" si="2"/>
        <v>4</v>
      </c>
      <c r="EP4" s="84">
        <f t="shared" si="2"/>
        <v>5</v>
      </c>
      <c r="EQ4" s="84">
        <f t="shared" si="2"/>
        <v>6</v>
      </c>
      <c r="ER4" s="84">
        <f t="shared" si="2"/>
        <v>7</v>
      </c>
      <c r="ES4" s="84">
        <f t="shared" si="2"/>
        <v>1</v>
      </c>
      <c r="ET4" s="84">
        <f t="shared" si="2"/>
        <v>2</v>
      </c>
      <c r="EU4" s="84">
        <f t="shared" si="2"/>
        <v>3</v>
      </c>
      <c r="EV4" s="84">
        <f t="shared" si="2"/>
        <v>4</v>
      </c>
      <c r="EW4" s="84">
        <f t="shared" si="2"/>
        <v>5</v>
      </c>
      <c r="EX4" s="84">
        <f t="shared" si="2"/>
        <v>6</v>
      </c>
      <c r="EY4" s="84">
        <f t="shared" si="2"/>
        <v>7</v>
      </c>
      <c r="EZ4" s="84">
        <f t="shared" si="2"/>
        <v>1</v>
      </c>
      <c r="FA4" s="84">
        <f t="shared" si="2"/>
        <v>2</v>
      </c>
      <c r="FB4" s="84">
        <f t="shared" si="2"/>
        <v>3</v>
      </c>
      <c r="FC4" s="84">
        <f t="shared" si="2"/>
        <v>4</v>
      </c>
      <c r="FD4" s="84">
        <f t="shared" si="2"/>
        <v>5</v>
      </c>
      <c r="FE4" s="84">
        <f t="shared" si="2"/>
        <v>6</v>
      </c>
      <c r="FF4" s="84">
        <f t="shared" si="2"/>
        <v>7</v>
      </c>
      <c r="FG4" s="84">
        <f t="shared" si="2"/>
        <v>1</v>
      </c>
      <c r="FH4" s="84">
        <f t="shared" si="2"/>
        <v>2</v>
      </c>
      <c r="FI4" s="84">
        <f t="shared" si="2"/>
        <v>3</v>
      </c>
      <c r="FJ4" s="84">
        <f t="shared" si="2"/>
        <v>4</v>
      </c>
      <c r="FK4" s="84">
        <f t="shared" si="2"/>
        <v>5</v>
      </c>
      <c r="FL4" s="84">
        <f t="shared" si="2"/>
        <v>6</v>
      </c>
      <c r="FM4" s="84">
        <f t="shared" si="2"/>
        <v>7</v>
      </c>
      <c r="FN4" s="84">
        <f t="shared" si="2"/>
        <v>1</v>
      </c>
      <c r="FO4" s="84">
        <f t="shared" si="2"/>
        <v>2</v>
      </c>
      <c r="FP4" s="84">
        <f t="shared" si="2"/>
        <v>3</v>
      </c>
      <c r="FQ4" s="84">
        <f t="shared" si="2"/>
        <v>4</v>
      </c>
      <c r="FR4" s="84">
        <f t="shared" si="2"/>
        <v>5</v>
      </c>
      <c r="FS4" s="84">
        <f t="shared" si="2"/>
        <v>6</v>
      </c>
      <c r="FT4" s="84">
        <f t="shared" si="2"/>
        <v>7</v>
      </c>
      <c r="FU4" s="84">
        <f t="shared" si="2"/>
        <v>1</v>
      </c>
      <c r="FV4" s="84">
        <f t="shared" si="2"/>
        <v>2</v>
      </c>
      <c r="FW4" s="84">
        <f t="shared" si="2"/>
        <v>3</v>
      </c>
      <c r="FX4" s="84">
        <f t="shared" si="2"/>
        <v>4</v>
      </c>
      <c r="FY4" s="84">
        <f t="shared" si="2"/>
        <v>5</v>
      </c>
      <c r="FZ4" s="84">
        <f t="shared" si="2"/>
        <v>6</v>
      </c>
      <c r="GA4" s="84">
        <f t="shared" si="2"/>
        <v>7</v>
      </c>
      <c r="GB4" s="84">
        <f t="shared" si="2"/>
        <v>1</v>
      </c>
      <c r="GE4" s="11"/>
      <c r="GF4" s="90"/>
      <c r="GG4" s="90"/>
    </row>
    <row r="5" spans="1:189" s="15" customFormat="1">
      <c r="A5" s="85" t="s">
        <v>56</v>
      </c>
      <c r="B5" s="27">
        <f>Z1</f>
        <v>45992</v>
      </c>
      <c r="C5" s="27">
        <f>B5+1</f>
        <v>45993</v>
      </c>
      <c r="D5" s="27">
        <f t="shared" ref="D5:BO5" si="3">C5+1</f>
        <v>45994</v>
      </c>
      <c r="E5" s="27">
        <f t="shared" si="3"/>
        <v>45995</v>
      </c>
      <c r="F5" s="27">
        <f t="shared" si="3"/>
        <v>45996</v>
      </c>
      <c r="G5" s="27">
        <f t="shared" si="3"/>
        <v>45997</v>
      </c>
      <c r="H5" s="27">
        <f t="shared" si="3"/>
        <v>45998</v>
      </c>
      <c r="I5" s="27">
        <f t="shared" si="3"/>
        <v>45999</v>
      </c>
      <c r="J5" s="27">
        <f t="shared" si="3"/>
        <v>46000</v>
      </c>
      <c r="K5" s="27">
        <f t="shared" si="3"/>
        <v>46001</v>
      </c>
      <c r="L5" s="27">
        <f t="shared" si="3"/>
        <v>46002</v>
      </c>
      <c r="M5" s="27">
        <f t="shared" si="3"/>
        <v>46003</v>
      </c>
      <c r="N5" s="27">
        <f t="shared" si="3"/>
        <v>46004</v>
      </c>
      <c r="O5" s="27">
        <f t="shared" si="3"/>
        <v>46005</v>
      </c>
      <c r="P5" s="27">
        <f t="shared" si="3"/>
        <v>46006</v>
      </c>
      <c r="Q5" s="27">
        <f t="shared" si="3"/>
        <v>46007</v>
      </c>
      <c r="R5" s="27">
        <f t="shared" si="3"/>
        <v>46008</v>
      </c>
      <c r="S5" s="27">
        <f t="shared" si="3"/>
        <v>46009</v>
      </c>
      <c r="T5" s="27">
        <f t="shared" si="3"/>
        <v>46010</v>
      </c>
      <c r="U5" s="27">
        <f t="shared" si="3"/>
        <v>46011</v>
      </c>
      <c r="V5" s="27">
        <f t="shared" si="3"/>
        <v>46012</v>
      </c>
      <c r="W5" s="27">
        <f t="shared" si="3"/>
        <v>46013</v>
      </c>
      <c r="X5" s="27">
        <f t="shared" si="3"/>
        <v>46014</v>
      </c>
      <c r="Y5" s="27">
        <f t="shared" si="3"/>
        <v>46015</v>
      </c>
      <c r="Z5" s="27">
        <f t="shared" si="3"/>
        <v>46016</v>
      </c>
      <c r="AA5" s="27">
        <f t="shared" si="3"/>
        <v>46017</v>
      </c>
      <c r="AB5" s="27">
        <f t="shared" si="3"/>
        <v>46018</v>
      </c>
      <c r="AC5" s="27">
        <f t="shared" si="3"/>
        <v>46019</v>
      </c>
      <c r="AD5" s="27">
        <f t="shared" si="3"/>
        <v>46020</v>
      </c>
      <c r="AE5" s="27">
        <f t="shared" si="3"/>
        <v>46021</v>
      </c>
      <c r="AF5" s="27">
        <f t="shared" si="3"/>
        <v>46022</v>
      </c>
      <c r="AG5" s="27">
        <f t="shared" si="3"/>
        <v>46023</v>
      </c>
      <c r="AH5" s="27">
        <f t="shared" si="3"/>
        <v>46024</v>
      </c>
      <c r="AI5" s="27">
        <f t="shared" si="3"/>
        <v>46025</v>
      </c>
      <c r="AJ5" s="27">
        <f t="shared" si="3"/>
        <v>46026</v>
      </c>
      <c r="AK5" s="27">
        <f t="shared" si="3"/>
        <v>46027</v>
      </c>
      <c r="AL5" s="27">
        <f t="shared" si="3"/>
        <v>46028</v>
      </c>
      <c r="AM5" s="27">
        <f t="shared" si="3"/>
        <v>46029</v>
      </c>
      <c r="AN5" s="27">
        <f t="shared" si="3"/>
        <v>46030</v>
      </c>
      <c r="AO5" s="27">
        <f t="shared" si="3"/>
        <v>46031</v>
      </c>
      <c r="AP5" s="27">
        <f t="shared" si="3"/>
        <v>46032</v>
      </c>
      <c r="AQ5" s="27">
        <f t="shared" si="3"/>
        <v>46033</v>
      </c>
      <c r="AR5" s="27">
        <f t="shared" si="3"/>
        <v>46034</v>
      </c>
      <c r="AS5" s="27">
        <f t="shared" si="3"/>
        <v>46035</v>
      </c>
      <c r="AT5" s="27">
        <f t="shared" si="3"/>
        <v>46036</v>
      </c>
      <c r="AU5" s="27">
        <f t="shared" si="3"/>
        <v>46037</v>
      </c>
      <c r="AV5" s="27">
        <f t="shared" si="3"/>
        <v>46038</v>
      </c>
      <c r="AW5" s="27">
        <f t="shared" si="3"/>
        <v>46039</v>
      </c>
      <c r="AX5" s="27">
        <f t="shared" si="3"/>
        <v>46040</v>
      </c>
      <c r="AY5" s="27">
        <f t="shared" si="3"/>
        <v>46041</v>
      </c>
      <c r="AZ5" s="27">
        <f t="shared" si="3"/>
        <v>46042</v>
      </c>
      <c r="BA5" s="27">
        <f t="shared" si="3"/>
        <v>46043</v>
      </c>
      <c r="BB5" s="27">
        <f t="shared" si="3"/>
        <v>46044</v>
      </c>
      <c r="BC5" s="27">
        <f t="shared" si="3"/>
        <v>46045</v>
      </c>
      <c r="BD5" s="27">
        <f t="shared" si="3"/>
        <v>46046</v>
      </c>
      <c r="BE5" s="27">
        <f t="shared" si="3"/>
        <v>46047</v>
      </c>
      <c r="BF5" s="27">
        <f t="shared" si="3"/>
        <v>46048</v>
      </c>
      <c r="BG5" s="27">
        <f t="shared" si="3"/>
        <v>46049</v>
      </c>
      <c r="BH5" s="27">
        <f t="shared" si="3"/>
        <v>46050</v>
      </c>
      <c r="BI5" s="27">
        <f t="shared" si="3"/>
        <v>46051</v>
      </c>
      <c r="BJ5" s="27">
        <f t="shared" si="3"/>
        <v>46052</v>
      </c>
      <c r="BK5" s="27">
        <f t="shared" si="3"/>
        <v>46053</v>
      </c>
      <c r="BL5" s="27">
        <f t="shared" si="3"/>
        <v>46054</v>
      </c>
      <c r="BM5" s="27">
        <f t="shared" si="3"/>
        <v>46055</v>
      </c>
      <c r="BN5" s="27">
        <f t="shared" si="3"/>
        <v>46056</v>
      </c>
      <c r="BO5" s="27">
        <f t="shared" si="3"/>
        <v>46057</v>
      </c>
      <c r="BP5" s="27">
        <f t="shared" ref="BP5:EA5" si="4">BO5+1</f>
        <v>46058</v>
      </c>
      <c r="BQ5" s="27">
        <f t="shared" si="4"/>
        <v>46059</v>
      </c>
      <c r="BR5" s="27">
        <f t="shared" si="4"/>
        <v>46060</v>
      </c>
      <c r="BS5" s="27">
        <f t="shared" si="4"/>
        <v>46061</v>
      </c>
      <c r="BT5" s="27">
        <f t="shared" si="4"/>
        <v>46062</v>
      </c>
      <c r="BU5" s="27">
        <f t="shared" si="4"/>
        <v>46063</v>
      </c>
      <c r="BV5" s="27">
        <f t="shared" si="4"/>
        <v>46064</v>
      </c>
      <c r="BW5" s="27">
        <f t="shared" si="4"/>
        <v>46065</v>
      </c>
      <c r="BX5" s="27">
        <f t="shared" si="4"/>
        <v>46066</v>
      </c>
      <c r="BY5" s="27">
        <f t="shared" si="4"/>
        <v>46067</v>
      </c>
      <c r="BZ5" s="27">
        <f t="shared" si="4"/>
        <v>46068</v>
      </c>
      <c r="CA5" s="27">
        <f t="shared" si="4"/>
        <v>46069</v>
      </c>
      <c r="CB5" s="27">
        <f t="shared" si="4"/>
        <v>46070</v>
      </c>
      <c r="CC5" s="27">
        <f t="shared" si="4"/>
        <v>46071</v>
      </c>
      <c r="CD5" s="27">
        <f t="shared" si="4"/>
        <v>46072</v>
      </c>
      <c r="CE5" s="27">
        <f t="shared" si="4"/>
        <v>46073</v>
      </c>
      <c r="CF5" s="27">
        <f t="shared" si="4"/>
        <v>46074</v>
      </c>
      <c r="CG5" s="27">
        <f t="shared" si="4"/>
        <v>46075</v>
      </c>
      <c r="CH5" s="27">
        <f t="shared" si="4"/>
        <v>46076</v>
      </c>
      <c r="CI5" s="27">
        <f t="shared" si="4"/>
        <v>46077</v>
      </c>
      <c r="CJ5" s="27">
        <f t="shared" si="4"/>
        <v>46078</v>
      </c>
      <c r="CK5" s="27">
        <f t="shared" si="4"/>
        <v>46079</v>
      </c>
      <c r="CL5" s="27">
        <f t="shared" si="4"/>
        <v>46080</v>
      </c>
      <c r="CM5" s="27">
        <f t="shared" si="4"/>
        <v>46081</v>
      </c>
      <c r="CN5" s="27" t="str">
        <f>IF(EOMONTH(BL5,0)=CM5,"",EOMONTH(BL5,0))</f>
        <v/>
      </c>
      <c r="CO5" s="27">
        <f>IF(CN5="",CM5+1,CN5+1)</f>
        <v>46082</v>
      </c>
      <c r="CP5" s="27">
        <f t="shared" si="4"/>
        <v>46083</v>
      </c>
      <c r="CQ5" s="27">
        <f t="shared" si="4"/>
        <v>46084</v>
      </c>
      <c r="CR5" s="27">
        <f t="shared" si="4"/>
        <v>46085</v>
      </c>
      <c r="CS5" s="27">
        <f t="shared" si="4"/>
        <v>46086</v>
      </c>
      <c r="CT5" s="27">
        <f t="shared" si="4"/>
        <v>46087</v>
      </c>
      <c r="CU5" s="27">
        <f t="shared" si="4"/>
        <v>46088</v>
      </c>
      <c r="CV5" s="27">
        <f t="shared" si="4"/>
        <v>46089</v>
      </c>
      <c r="CW5" s="27">
        <f t="shared" si="4"/>
        <v>46090</v>
      </c>
      <c r="CX5" s="27">
        <f t="shared" si="4"/>
        <v>46091</v>
      </c>
      <c r="CY5" s="27">
        <f t="shared" si="4"/>
        <v>46092</v>
      </c>
      <c r="CZ5" s="27">
        <f t="shared" si="4"/>
        <v>46093</v>
      </c>
      <c r="DA5" s="27">
        <f t="shared" si="4"/>
        <v>46094</v>
      </c>
      <c r="DB5" s="27">
        <f t="shared" si="4"/>
        <v>46095</v>
      </c>
      <c r="DC5" s="27">
        <f t="shared" si="4"/>
        <v>46096</v>
      </c>
      <c r="DD5" s="27">
        <f t="shared" si="4"/>
        <v>46097</v>
      </c>
      <c r="DE5" s="27">
        <f t="shared" si="4"/>
        <v>46098</v>
      </c>
      <c r="DF5" s="27">
        <f t="shared" si="4"/>
        <v>46099</v>
      </c>
      <c r="DG5" s="27">
        <f t="shared" si="4"/>
        <v>46100</v>
      </c>
      <c r="DH5" s="27">
        <f t="shared" si="4"/>
        <v>46101</v>
      </c>
      <c r="DI5" s="27">
        <f t="shared" si="4"/>
        <v>46102</v>
      </c>
      <c r="DJ5" s="27">
        <f t="shared" si="4"/>
        <v>46103</v>
      </c>
      <c r="DK5" s="27">
        <f t="shared" si="4"/>
        <v>46104</v>
      </c>
      <c r="DL5" s="27">
        <f t="shared" si="4"/>
        <v>46105</v>
      </c>
      <c r="DM5" s="27">
        <f t="shared" si="4"/>
        <v>46106</v>
      </c>
      <c r="DN5" s="27">
        <f t="shared" si="4"/>
        <v>46107</v>
      </c>
      <c r="DO5" s="27">
        <f t="shared" si="4"/>
        <v>46108</v>
      </c>
      <c r="DP5" s="27">
        <f t="shared" si="4"/>
        <v>46109</v>
      </c>
      <c r="DQ5" s="27">
        <f t="shared" si="4"/>
        <v>46110</v>
      </c>
      <c r="DR5" s="27">
        <f t="shared" si="4"/>
        <v>46111</v>
      </c>
      <c r="DS5" s="27">
        <f t="shared" si="4"/>
        <v>46112</v>
      </c>
      <c r="DT5" s="27">
        <f t="shared" si="4"/>
        <v>46113</v>
      </c>
      <c r="DU5" s="27">
        <f t="shared" si="4"/>
        <v>46114</v>
      </c>
      <c r="DV5" s="27">
        <f t="shared" si="4"/>
        <v>46115</v>
      </c>
      <c r="DW5" s="27">
        <f t="shared" si="4"/>
        <v>46116</v>
      </c>
      <c r="DX5" s="27">
        <f t="shared" si="4"/>
        <v>46117</v>
      </c>
      <c r="DY5" s="27">
        <f t="shared" si="4"/>
        <v>46118</v>
      </c>
      <c r="DZ5" s="27">
        <f t="shared" si="4"/>
        <v>46119</v>
      </c>
      <c r="EA5" s="27">
        <f t="shared" si="4"/>
        <v>46120</v>
      </c>
      <c r="EB5" s="27">
        <f t="shared" ref="EB5:GB5" si="5">EA5+1</f>
        <v>46121</v>
      </c>
      <c r="EC5" s="27">
        <f t="shared" si="5"/>
        <v>46122</v>
      </c>
      <c r="ED5" s="27">
        <f t="shared" si="5"/>
        <v>46123</v>
      </c>
      <c r="EE5" s="27">
        <f t="shared" si="5"/>
        <v>46124</v>
      </c>
      <c r="EF5" s="27">
        <f t="shared" si="5"/>
        <v>46125</v>
      </c>
      <c r="EG5" s="27">
        <f t="shared" si="5"/>
        <v>46126</v>
      </c>
      <c r="EH5" s="27">
        <f t="shared" si="5"/>
        <v>46127</v>
      </c>
      <c r="EI5" s="27">
        <f t="shared" si="5"/>
        <v>46128</v>
      </c>
      <c r="EJ5" s="27">
        <f t="shared" si="5"/>
        <v>46129</v>
      </c>
      <c r="EK5" s="27">
        <f t="shared" si="5"/>
        <v>46130</v>
      </c>
      <c r="EL5" s="27">
        <f t="shared" si="5"/>
        <v>46131</v>
      </c>
      <c r="EM5" s="27">
        <f t="shared" si="5"/>
        <v>46132</v>
      </c>
      <c r="EN5" s="27">
        <f t="shared" si="5"/>
        <v>46133</v>
      </c>
      <c r="EO5" s="27">
        <f t="shared" si="5"/>
        <v>46134</v>
      </c>
      <c r="EP5" s="27">
        <f t="shared" si="5"/>
        <v>46135</v>
      </c>
      <c r="EQ5" s="27">
        <f t="shared" si="5"/>
        <v>46136</v>
      </c>
      <c r="ER5" s="27">
        <f t="shared" si="5"/>
        <v>46137</v>
      </c>
      <c r="ES5" s="27">
        <f t="shared" si="5"/>
        <v>46138</v>
      </c>
      <c r="ET5" s="27">
        <f t="shared" si="5"/>
        <v>46139</v>
      </c>
      <c r="EU5" s="27">
        <f t="shared" si="5"/>
        <v>46140</v>
      </c>
      <c r="EV5" s="27">
        <f t="shared" si="5"/>
        <v>46141</v>
      </c>
      <c r="EW5" s="27">
        <f t="shared" si="5"/>
        <v>46142</v>
      </c>
      <c r="EX5" s="28">
        <f t="shared" si="5"/>
        <v>46143</v>
      </c>
      <c r="EY5" s="27">
        <f t="shared" si="5"/>
        <v>46144</v>
      </c>
      <c r="EZ5" s="27">
        <f t="shared" si="5"/>
        <v>46145</v>
      </c>
      <c r="FA5" s="27">
        <f t="shared" si="5"/>
        <v>46146</v>
      </c>
      <c r="FB5" s="27">
        <f t="shared" si="5"/>
        <v>46147</v>
      </c>
      <c r="FC5" s="27">
        <f t="shared" si="5"/>
        <v>46148</v>
      </c>
      <c r="FD5" s="27">
        <f t="shared" si="5"/>
        <v>46149</v>
      </c>
      <c r="FE5" s="27">
        <f t="shared" si="5"/>
        <v>46150</v>
      </c>
      <c r="FF5" s="27">
        <f t="shared" si="5"/>
        <v>46151</v>
      </c>
      <c r="FG5" s="27">
        <f t="shared" si="5"/>
        <v>46152</v>
      </c>
      <c r="FH5" s="27">
        <f t="shared" si="5"/>
        <v>46153</v>
      </c>
      <c r="FI5" s="27">
        <f t="shared" si="5"/>
        <v>46154</v>
      </c>
      <c r="FJ5" s="27">
        <f t="shared" si="5"/>
        <v>46155</v>
      </c>
      <c r="FK5" s="27">
        <f t="shared" si="5"/>
        <v>46156</v>
      </c>
      <c r="FL5" s="27">
        <f t="shared" si="5"/>
        <v>46157</v>
      </c>
      <c r="FM5" s="27">
        <f t="shared" si="5"/>
        <v>46158</v>
      </c>
      <c r="FN5" s="27">
        <f t="shared" si="5"/>
        <v>46159</v>
      </c>
      <c r="FO5" s="27">
        <f t="shared" si="5"/>
        <v>46160</v>
      </c>
      <c r="FP5" s="27">
        <f t="shared" si="5"/>
        <v>46161</v>
      </c>
      <c r="FQ5" s="27">
        <f t="shared" si="5"/>
        <v>46162</v>
      </c>
      <c r="FR5" s="27">
        <f t="shared" si="5"/>
        <v>46163</v>
      </c>
      <c r="FS5" s="27">
        <f t="shared" si="5"/>
        <v>46164</v>
      </c>
      <c r="FT5" s="27">
        <f t="shared" si="5"/>
        <v>46165</v>
      </c>
      <c r="FU5" s="27">
        <f t="shared" si="5"/>
        <v>46166</v>
      </c>
      <c r="FV5" s="27">
        <f t="shared" si="5"/>
        <v>46167</v>
      </c>
      <c r="FW5" s="27">
        <f t="shared" si="5"/>
        <v>46168</v>
      </c>
      <c r="FX5" s="27">
        <f t="shared" si="5"/>
        <v>46169</v>
      </c>
      <c r="FY5" s="27">
        <f t="shared" si="5"/>
        <v>46170</v>
      </c>
      <c r="FZ5" s="27">
        <f t="shared" si="5"/>
        <v>46171</v>
      </c>
      <c r="GA5" s="27">
        <f t="shared" si="5"/>
        <v>46172</v>
      </c>
      <c r="GB5" s="27">
        <f t="shared" si="5"/>
        <v>46173</v>
      </c>
      <c r="GC5" s="15" t="s">
        <v>76</v>
      </c>
      <c r="GE5" s="11"/>
      <c r="GF5" s="33"/>
      <c r="GG5" s="33"/>
    </row>
    <row r="6" spans="1:189" s="15" customFormat="1">
      <c r="A6" s="80" t="str">
        <f>'ÜL-Daten-Erfassung'!C7&amp;", "&amp;'ÜL-Daten-Erfassung'!C8</f>
        <v xml:space="preserve">, </v>
      </c>
      <c r="B6" s="81" t="str">
        <f>IF('1. Abrechnungszeitraum'!B9="","",'1. Abrechnungszeitraum'!B9*24)</f>
        <v/>
      </c>
      <c r="C6" s="81" t="str">
        <f>IF('1. Abrechnungszeitraum'!C9="","",'1. Abrechnungszeitraum'!C9*24)</f>
        <v/>
      </c>
      <c r="D6" s="81" t="str">
        <f>IF('1. Abrechnungszeitraum'!D9="","",'1. Abrechnungszeitraum'!D9*24)</f>
        <v/>
      </c>
      <c r="E6" s="81" t="str">
        <f>IF('1. Abrechnungszeitraum'!E9="","",'1. Abrechnungszeitraum'!E9*24)</f>
        <v/>
      </c>
      <c r="F6" s="81" t="str">
        <f>IF('1. Abrechnungszeitraum'!F9="","",'1. Abrechnungszeitraum'!F9*24)</f>
        <v/>
      </c>
      <c r="G6" s="81" t="str">
        <f>IF('1. Abrechnungszeitraum'!G9="","",'1. Abrechnungszeitraum'!G9*24)</f>
        <v/>
      </c>
      <c r="H6" s="81" t="str">
        <f>IF('1. Abrechnungszeitraum'!H9="","",'1. Abrechnungszeitraum'!H9*24)</f>
        <v/>
      </c>
      <c r="I6" s="81" t="str">
        <f>IF('1. Abrechnungszeitraum'!I9="","",'1. Abrechnungszeitraum'!I9*24)</f>
        <v/>
      </c>
      <c r="J6" s="81" t="str">
        <f>IF('1. Abrechnungszeitraum'!J9="","",'1. Abrechnungszeitraum'!J9*24)</f>
        <v/>
      </c>
      <c r="K6" s="81" t="str">
        <f>IF('1. Abrechnungszeitraum'!K9="","",'1. Abrechnungszeitraum'!K9*24)</f>
        <v/>
      </c>
      <c r="L6" s="81" t="str">
        <f>IF('1. Abrechnungszeitraum'!L9="","",'1. Abrechnungszeitraum'!L9*24)</f>
        <v/>
      </c>
      <c r="M6" s="81" t="str">
        <f>IF('1. Abrechnungszeitraum'!M9="","",'1. Abrechnungszeitraum'!M9*24)</f>
        <v/>
      </c>
      <c r="N6" s="81" t="str">
        <f>IF('1. Abrechnungszeitraum'!N9="","",'1. Abrechnungszeitraum'!N9*24)</f>
        <v/>
      </c>
      <c r="O6" s="81" t="str">
        <f>IF('1. Abrechnungszeitraum'!O9="","",'1. Abrechnungszeitraum'!O9*24)</f>
        <v/>
      </c>
      <c r="P6" s="81" t="str">
        <f>IF('1. Abrechnungszeitraum'!P9="","",'1. Abrechnungszeitraum'!P9*24)</f>
        <v/>
      </c>
      <c r="Q6" s="81" t="str">
        <f>IF('1. Abrechnungszeitraum'!Q9="","",'1. Abrechnungszeitraum'!Q9*24)</f>
        <v/>
      </c>
      <c r="R6" s="81" t="str">
        <f>IF('1. Abrechnungszeitraum'!R9="","",'1. Abrechnungszeitraum'!R9*24)</f>
        <v/>
      </c>
      <c r="S6" s="81" t="str">
        <f>IF('1. Abrechnungszeitraum'!S9="","",'1. Abrechnungszeitraum'!S9*24)</f>
        <v/>
      </c>
      <c r="T6" s="81" t="str">
        <f>IF('1. Abrechnungszeitraum'!T9="","",'1. Abrechnungszeitraum'!T9*24)</f>
        <v/>
      </c>
      <c r="U6" s="81" t="str">
        <f>IF('1. Abrechnungszeitraum'!U9="","",'1. Abrechnungszeitraum'!U9*24)</f>
        <v/>
      </c>
      <c r="V6" s="81" t="str">
        <f>IF('1. Abrechnungszeitraum'!V9="","",'1. Abrechnungszeitraum'!V9*24)</f>
        <v/>
      </c>
      <c r="W6" s="81" t="str">
        <f>IF('1. Abrechnungszeitraum'!W9="","",'1. Abrechnungszeitraum'!W9*24)</f>
        <v/>
      </c>
      <c r="X6" s="81" t="str">
        <f>IF('1. Abrechnungszeitraum'!X9="","",'1. Abrechnungszeitraum'!X9*24)</f>
        <v/>
      </c>
      <c r="Y6" s="81" t="str">
        <f>IF('1. Abrechnungszeitraum'!Y9="","",'1. Abrechnungszeitraum'!Y9*24)</f>
        <v/>
      </c>
      <c r="Z6" s="81" t="str">
        <f>IF('1. Abrechnungszeitraum'!Z9="","",'1. Abrechnungszeitraum'!Z9*24)</f>
        <v/>
      </c>
      <c r="AA6" s="81" t="str">
        <f>IF('1. Abrechnungszeitraum'!AA9="","",'1. Abrechnungszeitraum'!AA9*24)</f>
        <v/>
      </c>
      <c r="AB6" s="81" t="str">
        <f>IF('1. Abrechnungszeitraum'!AB9="","",'1. Abrechnungszeitraum'!AB9*24)</f>
        <v/>
      </c>
      <c r="AC6" s="81" t="str">
        <f>IF('1. Abrechnungszeitraum'!AC9="","",'1. Abrechnungszeitraum'!AC9*24)</f>
        <v/>
      </c>
      <c r="AD6" s="81" t="str">
        <f>IF('1. Abrechnungszeitraum'!AD9="","",'1. Abrechnungszeitraum'!AD9*24)</f>
        <v/>
      </c>
      <c r="AE6" s="81" t="str">
        <f>IF('1. Abrechnungszeitraum'!AE9="","",'1. Abrechnungszeitraum'!AE9*24)</f>
        <v/>
      </c>
      <c r="AF6" s="81" t="str">
        <f>IF('1. Abrechnungszeitraum'!AF9="","",'1. Abrechnungszeitraum'!AF9*24)</f>
        <v/>
      </c>
      <c r="AG6" s="81" t="str">
        <f>IF('1. Abrechnungszeitraum'!B15="","",'1. Abrechnungszeitraum'!B15*24)</f>
        <v/>
      </c>
      <c r="AH6" s="81" t="str">
        <f>IF('1. Abrechnungszeitraum'!C15="","",'1. Abrechnungszeitraum'!C15*24)</f>
        <v/>
      </c>
      <c r="AI6" s="81" t="str">
        <f>IF('1. Abrechnungszeitraum'!D15="","",'1. Abrechnungszeitraum'!D15*24)</f>
        <v/>
      </c>
      <c r="AJ6" s="81" t="str">
        <f>IF('1. Abrechnungszeitraum'!E15="","",'1. Abrechnungszeitraum'!E15*24)</f>
        <v/>
      </c>
      <c r="AK6" s="81" t="str">
        <f>IF('1. Abrechnungszeitraum'!F15="","",'1. Abrechnungszeitraum'!F15*24)</f>
        <v/>
      </c>
      <c r="AL6" s="81" t="str">
        <f>IF('1. Abrechnungszeitraum'!G15="","",'1. Abrechnungszeitraum'!G15*24)</f>
        <v/>
      </c>
      <c r="AM6" s="81" t="str">
        <f>IF('1. Abrechnungszeitraum'!H15="","",'1. Abrechnungszeitraum'!H15*24)</f>
        <v/>
      </c>
      <c r="AN6" s="81" t="str">
        <f>IF('1. Abrechnungszeitraum'!I15="","",'1. Abrechnungszeitraum'!I15*24)</f>
        <v/>
      </c>
      <c r="AO6" s="81" t="str">
        <f>IF('1. Abrechnungszeitraum'!J15="","",'1. Abrechnungszeitraum'!J15*24)</f>
        <v/>
      </c>
      <c r="AP6" s="81" t="str">
        <f>IF('1. Abrechnungszeitraum'!K15="","",'1. Abrechnungszeitraum'!K15*24)</f>
        <v/>
      </c>
      <c r="AQ6" s="81" t="str">
        <f>IF('1. Abrechnungszeitraum'!L15="","",'1. Abrechnungszeitraum'!L15*24)</f>
        <v/>
      </c>
      <c r="AR6" s="81" t="str">
        <f>IF('1. Abrechnungszeitraum'!M15="","",'1. Abrechnungszeitraum'!M15*24)</f>
        <v/>
      </c>
      <c r="AS6" s="81" t="str">
        <f>IF('1. Abrechnungszeitraum'!N15="","",'1. Abrechnungszeitraum'!N15*24)</f>
        <v/>
      </c>
      <c r="AT6" s="81" t="str">
        <f>IF('1. Abrechnungszeitraum'!O15="","",'1. Abrechnungszeitraum'!O15*24)</f>
        <v/>
      </c>
      <c r="AU6" s="81" t="str">
        <f>IF('1. Abrechnungszeitraum'!P15="","",'1. Abrechnungszeitraum'!P15*24)</f>
        <v/>
      </c>
      <c r="AV6" s="81" t="str">
        <f>IF('1. Abrechnungszeitraum'!Q15="","",'1. Abrechnungszeitraum'!Q15*24)</f>
        <v/>
      </c>
      <c r="AW6" s="81" t="str">
        <f>IF('1. Abrechnungszeitraum'!R15="","",'1. Abrechnungszeitraum'!R15*24)</f>
        <v/>
      </c>
      <c r="AX6" s="81" t="str">
        <f>IF('1. Abrechnungszeitraum'!S15="","",'1. Abrechnungszeitraum'!S15*24)</f>
        <v/>
      </c>
      <c r="AY6" s="81" t="str">
        <f>IF('1. Abrechnungszeitraum'!T15="","",'1. Abrechnungszeitraum'!T15*24)</f>
        <v/>
      </c>
      <c r="AZ6" s="81" t="str">
        <f>IF('1. Abrechnungszeitraum'!U15="","",'1. Abrechnungszeitraum'!U15*24)</f>
        <v/>
      </c>
      <c r="BA6" s="81" t="str">
        <f>IF('1. Abrechnungszeitraum'!V15="","",'1. Abrechnungszeitraum'!V15*24)</f>
        <v/>
      </c>
      <c r="BB6" s="81" t="str">
        <f>IF('1. Abrechnungszeitraum'!W15="","",'1. Abrechnungszeitraum'!W15*24)</f>
        <v/>
      </c>
      <c r="BC6" s="81" t="str">
        <f>IF('1. Abrechnungszeitraum'!X15="","",'1. Abrechnungszeitraum'!X15*24)</f>
        <v/>
      </c>
      <c r="BD6" s="81" t="str">
        <f>IF('1. Abrechnungszeitraum'!Y15="","",'1. Abrechnungszeitraum'!Y15*24)</f>
        <v/>
      </c>
      <c r="BE6" s="81" t="str">
        <f>IF('1. Abrechnungszeitraum'!Z15="","",'1. Abrechnungszeitraum'!Z15*24)</f>
        <v/>
      </c>
      <c r="BF6" s="81" t="str">
        <f>IF('1. Abrechnungszeitraum'!AA15="","",'1. Abrechnungszeitraum'!AA15*24)</f>
        <v/>
      </c>
      <c r="BG6" s="81" t="str">
        <f>IF('1. Abrechnungszeitraum'!AB15="","",'1. Abrechnungszeitraum'!AB15*24)</f>
        <v/>
      </c>
      <c r="BH6" s="81" t="str">
        <f>IF('1. Abrechnungszeitraum'!AC15="","",'1. Abrechnungszeitraum'!AC15*24)</f>
        <v/>
      </c>
      <c r="BI6" s="81" t="str">
        <f>IF('1. Abrechnungszeitraum'!AD15="","",'1. Abrechnungszeitraum'!AD15*24)</f>
        <v/>
      </c>
      <c r="BJ6" s="81" t="str">
        <f>IF('1. Abrechnungszeitraum'!AE15="","",'1. Abrechnungszeitraum'!AE15*24)</f>
        <v/>
      </c>
      <c r="BK6" s="81" t="str">
        <f>IF('1. Abrechnungszeitraum'!AF15="","",'1. Abrechnungszeitraum'!AF15*24)</f>
        <v/>
      </c>
      <c r="BL6" s="81" t="str">
        <f>IF('1. Abrechnungszeitraum'!B21="","",'1. Abrechnungszeitraum'!B21*24)</f>
        <v/>
      </c>
      <c r="BM6" s="81" t="str">
        <f>IF('1. Abrechnungszeitraum'!C21="","",'1. Abrechnungszeitraum'!C21*24)</f>
        <v/>
      </c>
      <c r="BN6" s="81" t="str">
        <f>IF('1. Abrechnungszeitraum'!D21="","",'1. Abrechnungszeitraum'!D21*24)</f>
        <v/>
      </c>
      <c r="BO6" s="81" t="str">
        <f>IF('1. Abrechnungszeitraum'!E21="","",'1. Abrechnungszeitraum'!E21*24)</f>
        <v/>
      </c>
      <c r="BP6" s="81" t="str">
        <f>IF('1. Abrechnungszeitraum'!F21="","",'1. Abrechnungszeitraum'!F21*24)</f>
        <v/>
      </c>
      <c r="BQ6" s="81" t="str">
        <f>IF('1. Abrechnungszeitraum'!G21="","",'1. Abrechnungszeitraum'!G21*24)</f>
        <v/>
      </c>
      <c r="BR6" s="81" t="str">
        <f>IF('1. Abrechnungszeitraum'!H21="","",'1. Abrechnungszeitraum'!H21*24)</f>
        <v/>
      </c>
      <c r="BS6" s="81" t="str">
        <f>IF('1. Abrechnungszeitraum'!I21="","",'1. Abrechnungszeitraum'!I21*24)</f>
        <v/>
      </c>
      <c r="BT6" s="81" t="str">
        <f>IF('1. Abrechnungszeitraum'!J21="","",'1. Abrechnungszeitraum'!J21*24)</f>
        <v/>
      </c>
      <c r="BU6" s="81" t="str">
        <f>IF('1. Abrechnungszeitraum'!K21="","",'1. Abrechnungszeitraum'!K21*24)</f>
        <v/>
      </c>
      <c r="BV6" s="81" t="str">
        <f>IF('1. Abrechnungszeitraum'!L21="","",'1. Abrechnungszeitraum'!L21*24)</f>
        <v/>
      </c>
      <c r="BW6" s="81" t="str">
        <f>IF('1. Abrechnungszeitraum'!M21="","",'1. Abrechnungszeitraum'!M21*24)</f>
        <v/>
      </c>
      <c r="BX6" s="81" t="str">
        <f>IF('1. Abrechnungszeitraum'!N21="","",'1. Abrechnungszeitraum'!N21*24)</f>
        <v/>
      </c>
      <c r="BY6" s="81" t="str">
        <f>IF('1. Abrechnungszeitraum'!O21="","",'1. Abrechnungszeitraum'!O21*24)</f>
        <v/>
      </c>
      <c r="BZ6" s="81" t="str">
        <f>IF('1. Abrechnungszeitraum'!P21="","",'1. Abrechnungszeitraum'!P21*24)</f>
        <v/>
      </c>
      <c r="CA6" s="81" t="str">
        <f>IF('1. Abrechnungszeitraum'!Q21="","",'1. Abrechnungszeitraum'!Q21*24)</f>
        <v/>
      </c>
      <c r="CB6" s="81" t="str">
        <f>IF('1. Abrechnungszeitraum'!R21="","",'1. Abrechnungszeitraum'!R21*24)</f>
        <v/>
      </c>
      <c r="CC6" s="81" t="str">
        <f>IF('1. Abrechnungszeitraum'!S21="","",'1. Abrechnungszeitraum'!S21*24)</f>
        <v/>
      </c>
      <c r="CD6" s="81" t="str">
        <f>IF('1. Abrechnungszeitraum'!T21="","",'1. Abrechnungszeitraum'!T21*24)</f>
        <v/>
      </c>
      <c r="CE6" s="81" t="str">
        <f>IF('1. Abrechnungszeitraum'!U21="","",'1. Abrechnungszeitraum'!U21*24)</f>
        <v/>
      </c>
      <c r="CF6" s="81" t="str">
        <f>IF('1. Abrechnungszeitraum'!V21="","",'1. Abrechnungszeitraum'!V21*24)</f>
        <v/>
      </c>
      <c r="CG6" s="81" t="str">
        <f>IF('1. Abrechnungszeitraum'!W21="","",'1. Abrechnungszeitraum'!W21*24)</f>
        <v/>
      </c>
      <c r="CH6" s="81" t="str">
        <f>IF('1. Abrechnungszeitraum'!X21="","",'1. Abrechnungszeitraum'!X21*24)</f>
        <v/>
      </c>
      <c r="CI6" s="81" t="str">
        <f>IF('1. Abrechnungszeitraum'!Y21="","",'1. Abrechnungszeitraum'!Y21*24)</f>
        <v/>
      </c>
      <c r="CJ6" s="81" t="str">
        <f>IF('1. Abrechnungszeitraum'!Z21="","",'1. Abrechnungszeitraum'!Z21*24)</f>
        <v/>
      </c>
      <c r="CK6" s="81" t="str">
        <f>IF('1. Abrechnungszeitraum'!AA21="","",'1. Abrechnungszeitraum'!AA21*24)</f>
        <v/>
      </c>
      <c r="CL6" s="81" t="str">
        <f>IF('1. Abrechnungszeitraum'!AB21="","",'1. Abrechnungszeitraum'!AB21*24)</f>
        <v/>
      </c>
      <c r="CM6" s="81" t="str">
        <f>IF('1. Abrechnungszeitraum'!AC21="","",'1. Abrechnungszeitraum'!AC21*24)</f>
        <v/>
      </c>
      <c r="CN6" s="81" t="str">
        <f>IF('1. Abrechnungszeitraum'!AD21="","",'1. Abrechnungszeitraum'!AD21*24)</f>
        <v/>
      </c>
      <c r="CO6" s="81" t="str">
        <f>IF('1. Abrechnungszeitraum'!B27="","",'1. Abrechnungszeitraum'!B27*24)</f>
        <v/>
      </c>
      <c r="CP6" s="81" t="str">
        <f>IF('1. Abrechnungszeitraum'!C27="","",'1. Abrechnungszeitraum'!C27*24)</f>
        <v/>
      </c>
      <c r="CQ6" s="81" t="str">
        <f>IF('1. Abrechnungszeitraum'!D27="","",'1. Abrechnungszeitraum'!D27*24)</f>
        <v/>
      </c>
      <c r="CR6" s="81" t="str">
        <f>IF('1. Abrechnungszeitraum'!E27="","",'1. Abrechnungszeitraum'!E27*24)</f>
        <v/>
      </c>
      <c r="CS6" s="81" t="str">
        <f>IF('1. Abrechnungszeitraum'!F27="","",'1. Abrechnungszeitraum'!F27*24)</f>
        <v/>
      </c>
      <c r="CT6" s="81" t="str">
        <f>IF('1. Abrechnungszeitraum'!G27="","",'1. Abrechnungszeitraum'!G27*24)</f>
        <v/>
      </c>
      <c r="CU6" s="81" t="str">
        <f>IF('1. Abrechnungszeitraum'!H27="","",'1. Abrechnungszeitraum'!H27*24)</f>
        <v/>
      </c>
      <c r="CV6" s="81" t="str">
        <f>IF('1. Abrechnungszeitraum'!I27="","",'1. Abrechnungszeitraum'!I27*24)</f>
        <v/>
      </c>
      <c r="CW6" s="81" t="str">
        <f>IF('1. Abrechnungszeitraum'!J27="","",'1. Abrechnungszeitraum'!J27*24)</f>
        <v/>
      </c>
      <c r="CX6" s="81" t="str">
        <f>IF('1. Abrechnungszeitraum'!K27="","",'1. Abrechnungszeitraum'!K27*24)</f>
        <v/>
      </c>
      <c r="CY6" s="81" t="str">
        <f>IF('1. Abrechnungszeitraum'!L27="","",'1. Abrechnungszeitraum'!L27*24)</f>
        <v/>
      </c>
      <c r="CZ6" s="81" t="str">
        <f>IF('1. Abrechnungszeitraum'!M27="","",'1. Abrechnungszeitraum'!M27*24)</f>
        <v/>
      </c>
      <c r="DA6" s="81" t="str">
        <f>IF('1. Abrechnungszeitraum'!N27="","",'1. Abrechnungszeitraum'!N27*24)</f>
        <v/>
      </c>
      <c r="DB6" s="81" t="str">
        <f>IF('1. Abrechnungszeitraum'!O27="","",'1. Abrechnungszeitraum'!O27*24)</f>
        <v/>
      </c>
      <c r="DC6" s="81" t="str">
        <f>IF('1. Abrechnungszeitraum'!P27="","",'1. Abrechnungszeitraum'!P27*24)</f>
        <v/>
      </c>
      <c r="DD6" s="81" t="str">
        <f>IF('1. Abrechnungszeitraum'!Q27="","",'1. Abrechnungszeitraum'!Q27*24)</f>
        <v/>
      </c>
      <c r="DE6" s="81" t="str">
        <f>IF('1. Abrechnungszeitraum'!R27="","",'1. Abrechnungszeitraum'!R27*24)</f>
        <v/>
      </c>
      <c r="DF6" s="81" t="str">
        <f>IF('1. Abrechnungszeitraum'!S27="","",'1. Abrechnungszeitraum'!S27*24)</f>
        <v/>
      </c>
      <c r="DG6" s="81" t="str">
        <f>IF('1. Abrechnungszeitraum'!T27="","",'1. Abrechnungszeitraum'!T27*24)</f>
        <v/>
      </c>
      <c r="DH6" s="81" t="str">
        <f>IF('1. Abrechnungszeitraum'!U27="","",'1. Abrechnungszeitraum'!U27*24)</f>
        <v/>
      </c>
      <c r="DI6" s="81" t="str">
        <f>IF('1. Abrechnungszeitraum'!V27="","",'1. Abrechnungszeitraum'!V27*24)</f>
        <v/>
      </c>
      <c r="DJ6" s="81" t="str">
        <f>IF('1. Abrechnungszeitraum'!W27="","",'1. Abrechnungszeitraum'!W27*24)</f>
        <v/>
      </c>
      <c r="DK6" s="81" t="str">
        <f>IF('1. Abrechnungszeitraum'!X27="","",'1. Abrechnungszeitraum'!X27*24)</f>
        <v/>
      </c>
      <c r="DL6" s="81" t="str">
        <f>IF('1. Abrechnungszeitraum'!Y27="","",'1. Abrechnungszeitraum'!Y27*24)</f>
        <v/>
      </c>
      <c r="DM6" s="81" t="str">
        <f>IF('1. Abrechnungszeitraum'!Z27="","",'1. Abrechnungszeitraum'!Z27*24)</f>
        <v/>
      </c>
      <c r="DN6" s="81" t="str">
        <f>IF('1. Abrechnungszeitraum'!AA27="","",'1. Abrechnungszeitraum'!AA27*24)</f>
        <v/>
      </c>
      <c r="DO6" s="81" t="str">
        <f>IF('1. Abrechnungszeitraum'!AB27="","",'1. Abrechnungszeitraum'!AB27*24)</f>
        <v/>
      </c>
      <c r="DP6" s="81" t="str">
        <f>IF('1. Abrechnungszeitraum'!AC27="","",'1. Abrechnungszeitraum'!AC27*24)</f>
        <v/>
      </c>
      <c r="DQ6" s="81" t="str">
        <f>IF('1. Abrechnungszeitraum'!AD27="","",'1. Abrechnungszeitraum'!AD27*24)</f>
        <v/>
      </c>
      <c r="DR6" s="81" t="str">
        <f>IF('1. Abrechnungszeitraum'!AE27="","",'1. Abrechnungszeitraum'!AE27*24)</f>
        <v/>
      </c>
      <c r="DS6" s="81" t="str">
        <f>IF('1. Abrechnungszeitraum'!AF27="","",'1. Abrechnungszeitraum'!AF27*24)</f>
        <v/>
      </c>
      <c r="DT6" s="81" t="str">
        <f>IF('1. Abrechnungszeitraum'!B33="","",'1. Abrechnungszeitraum'!B33*24)</f>
        <v/>
      </c>
      <c r="DU6" s="81" t="str">
        <f>IF('1. Abrechnungszeitraum'!C33="","",'1. Abrechnungszeitraum'!C33*24)</f>
        <v/>
      </c>
      <c r="DV6" s="81" t="str">
        <f>IF('1. Abrechnungszeitraum'!D33="","",'1. Abrechnungszeitraum'!D33*24)</f>
        <v/>
      </c>
      <c r="DW6" s="81" t="str">
        <f>IF('1. Abrechnungszeitraum'!E33="","",'1. Abrechnungszeitraum'!E33*24)</f>
        <v/>
      </c>
      <c r="DX6" s="81" t="str">
        <f>IF('1. Abrechnungszeitraum'!F33="","",'1. Abrechnungszeitraum'!F33*24)</f>
        <v/>
      </c>
      <c r="DY6" s="81" t="str">
        <f>IF('1. Abrechnungszeitraum'!G33="","",'1. Abrechnungszeitraum'!G33*24)</f>
        <v/>
      </c>
      <c r="DZ6" s="81" t="str">
        <f>IF('1. Abrechnungszeitraum'!H33="","",'1. Abrechnungszeitraum'!H33*24)</f>
        <v/>
      </c>
      <c r="EA6" s="81" t="str">
        <f>IF('1. Abrechnungszeitraum'!I33="","",'1. Abrechnungszeitraum'!I33*24)</f>
        <v/>
      </c>
      <c r="EB6" s="81" t="str">
        <f>IF('1. Abrechnungszeitraum'!J33="","",'1. Abrechnungszeitraum'!J33*24)</f>
        <v/>
      </c>
      <c r="EC6" s="81" t="str">
        <f>IF('1. Abrechnungszeitraum'!K33="","",'1. Abrechnungszeitraum'!K33*24)</f>
        <v/>
      </c>
      <c r="ED6" s="81" t="str">
        <f>IF('1. Abrechnungszeitraum'!L33="","",'1. Abrechnungszeitraum'!L33*24)</f>
        <v/>
      </c>
      <c r="EE6" s="81" t="str">
        <f>IF('1. Abrechnungszeitraum'!M33="","",'1. Abrechnungszeitraum'!M33*24)</f>
        <v/>
      </c>
      <c r="EF6" s="81" t="str">
        <f>IF('1. Abrechnungszeitraum'!N33="","",'1. Abrechnungszeitraum'!N33*24)</f>
        <v/>
      </c>
      <c r="EG6" s="81" t="str">
        <f>IF('1. Abrechnungszeitraum'!O33="","",'1. Abrechnungszeitraum'!O33*24)</f>
        <v/>
      </c>
      <c r="EH6" s="81" t="str">
        <f>IF('1. Abrechnungszeitraum'!P33="","",'1. Abrechnungszeitraum'!P33*24)</f>
        <v/>
      </c>
      <c r="EI6" s="81" t="str">
        <f>IF('1. Abrechnungszeitraum'!Q33="","",'1. Abrechnungszeitraum'!Q33*24)</f>
        <v/>
      </c>
      <c r="EJ6" s="81" t="str">
        <f>IF('1. Abrechnungszeitraum'!R33="","",'1. Abrechnungszeitraum'!R33*24)</f>
        <v/>
      </c>
      <c r="EK6" s="81" t="str">
        <f>IF('1. Abrechnungszeitraum'!S33="","",'1. Abrechnungszeitraum'!S33*24)</f>
        <v/>
      </c>
      <c r="EL6" s="81" t="str">
        <f>IF('1. Abrechnungszeitraum'!T33="","",'1. Abrechnungszeitraum'!T33*24)</f>
        <v/>
      </c>
      <c r="EM6" s="81" t="str">
        <f>IF('1. Abrechnungszeitraum'!U33="","",'1. Abrechnungszeitraum'!U33*24)</f>
        <v/>
      </c>
      <c r="EN6" s="81" t="str">
        <f>IF('1. Abrechnungszeitraum'!V33="","",'1. Abrechnungszeitraum'!V33*24)</f>
        <v/>
      </c>
      <c r="EO6" s="81" t="str">
        <f>IF('1. Abrechnungszeitraum'!W33="","",'1. Abrechnungszeitraum'!W33*24)</f>
        <v/>
      </c>
      <c r="EP6" s="81" t="str">
        <f>IF('1. Abrechnungszeitraum'!X33="","",'1. Abrechnungszeitraum'!X33*24)</f>
        <v/>
      </c>
      <c r="EQ6" s="81" t="str">
        <f>IF('1. Abrechnungszeitraum'!Y33="","",'1. Abrechnungszeitraum'!Y33*24)</f>
        <v/>
      </c>
      <c r="ER6" s="81" t="str">
        <f>IF('1. Abrechnungszeitraum'!Z33="","",'1. Abrechnungszeitraum'!Z33*24)</f>
        <v/>
      </c>
      <c r="ES6" s="81" t="str">
        <f>IF('1. Abrechnungszeitraum'!AA33="","",'1. Abrechnungszeitraum'!AA33*24)</f>
        <v/>
      </c>
      <c r="ET6" s="81" t="str">
        <f>IF('1. Abrechnungszeitraum'!AB33="","",'1. Abrechnungszeitraum'!AB33*24)</f>
        <v/>
      </c>
      <c r="EU6" s="81" t="str">
        <f>IF('1. Abrechnungszeitraum'!AC33="","",'1. Abrechnungszeitraum'!AC33*24)</f>
        <v/>
      </c>
      <c r="EV6" s="81" t="str">
        <f>IF('1. Abrechnungszeitraum'!AD33="","",'1. Abrechnungszeitraum'!AD33*24)</f>
        <v/>
      </c>
      <c r="EW6" s="81" t="str">
        <f>IF('1. Abrechnungszeitraum'!AE33="","",'1. Abrechnungszeitraum'!AE33*24)</f>
        <v/>
      </c>
      <c r="EX6" s="81" t="str">
        <f>IF('1. Abrechnungszeitraum'!B39="","",'1. Abrechnungszeitraum'!B39*24)</f>
        <v/>
      </c>
      <c r="EY6" s="81" t="str">
        <f>IF('1. Abrechnungszeitraum'!C39="","",'1. Abrechnungszeitraum'!C39*24)</f>
        <v/>
      </c>
      <c r="EZ6" s="81" t="str">
        <f>IF('1. Abrechnungszeitraum'!D39="","",'1. Abrechnungszeitraum'!D39*24)</f>
        <v/>
      </c>
      <c r="FA6" s="81" t="str">
        <f>IF('1. Abrechnungszeitraum'!E39="","",'1. Abrechnungszeitraum'!E39*24)</f>
        <v/>
      </c>
      <c r="FB6" s="81" t="str">
        <f>IF('1. Abrechnungszeitraum'!F39="","",'1. Abrechnungszeitraum'!F39*24)</f>
        <v/>
      </c>
      <c r="FC6" s="81" t="str">
        <f>IF('1. Abrechnungszeitraum'!G39="","",'1. Abrechnungszeitraum'!G39*24)</f>
        <v/>
      </c>
      <c r="FD6" s="81" t="str">
        <f>IF('1. Abrechnungszeitraum'!H39="","",'1. Abrechnungszeitraum'!H39*24)</f>
        <v/>
      </c>
      <c r="FE6" s="81" t="str">
        <f>IF('1. Abrechnungszeitraum'!I39="","",'1. Abrechnungszeitraum'!I39*24)</f>
        <v/>
      </c>
      <c r="FF6" s="81" t="str">
        <f>IF('1. Abrechnungszeitraum'!J39="","",'1. Abrechnungszeitraum'!J39*24)</f>
        <v/>
      </c>
      <c r="FG6" s="81" t="str">
        <f>IF('1. Abrechnungszeitraum'!K39="","",'1. Abrechnungszeitraum'!K39*24)</f>
        <v/>
      </c>
      <c r="FH6" s="81" t="str">
        <f>IF('1. Abrechnungszeitraum'!L39="","",'1. Abrechnungszeitraum'!L39*24)</f>
        <v/>
      </c>
      <c r="FI6" s="81" t="str">
        <f>IF('1. Abrechnungszeitraum'!M39="","",'1. Abrechnungszeitraum'!M39*24)</f>
        <v/>
      </c>
      <c r="FJ6" s="81" t="str">
        <f>IF('1. Abrechnungszeitraum'!N39="","",'1. Abrechnungszeitraum'!N39*24)</f>
        <v/>
      </c>
      <c r="FK6" s="81" t="str">
        <f>IF('1. Abrechnungszeitraum'!O39="","",'1. Abrechnungszeitraum'!O39*24)</f>
        <v/>
      </c>
      <c r="FL6" s="81" t="str">
        <f>IF('1. Abrechnungszeitraum'!P39="","",'1. Abrechnungszeitraum'!P39*24)</f>
        <v/>
      </c>
      <c r="FM6" s="81" t="str">
        <f>IF('1. Abrechnungszeitraum'!Q39="","",'1. Abrechnungszeitraum'!Q39*24)</f>
        <v/>
      </c>
      <c r="FN6" s="81" t="str">
        <f>IF('1. Abrechnungszeitraum'!R39="","",'1. Abrechnungszeitraum'!R39*24)</f>
        <v/>
      </c>
      <c r="FO6" s="81" t="str">
        <f>IF('1. Abrechnungszeitraum'!S39="","",'1. Abrechnungszeitraum'!S39*24)</f>
        <v/>
      </c>
      <c r="FP6" s="81" t="str">
        <f>IF('1. Abrechnungszeitraum'!T39="","",'1. Abrechnungszeitraum'!T39*24)</f>
        <v/>
      </c>
      <c r="FQ6" s="81" t="str">
        <f>IF('1. Abrechnungszeitraum'!U39="","",'1. Abrechnungszeitraum'!U39*24)</f>
        <v/>
      </c>
      <c r="FR6" s="81" t="str">
        <f>IF('1. Abrechnungszeitraum'!V39="","",'1. Abrechnungszeitraum'!V39*24)</f>
        <v/>
      </c>
      <c r="FS6" s="81" t="str">
        <f>IF('1. Abrechnungszeitraum'!W39="","",'1. Abrechnungszeitraum'!W39*24)</f>
        <v/>
      </c>
      <c r="FT6" s="81" t="str">
        <f>IF('1. Abrechnungszeitraum'!X39="","",'1. Abrechnungszeitraum'!X39*24)</f>
        <v/>
      </c>
      <c r="FU6" s="81" t="str">
        <f>IF('1. Abrechnungszeitraum'!Y39="","",'1. Abrechnungszeitraum'!Y39*24)</f>
        <v/>
      </c>
      <c r="FV6" s="81" t="str">
        <f>IF('1. Abrechnungszeitraum'!Z39="","",'1. Abrechnungszeitraum'!Z39*24)</f>
        <v/>
      </c>
      <c r="FW6" s="81" t="str">
        <f>IF('1. Abrechnungszeitraum'!AA39="","",'1. Abrechnungszeitraum'!AA39*24)</f>
        <v/>
      </c>
      <c r="FX6" s="81" t="str">
        <f>IF('1. Abrechnungszeitraum'!AB39="","",'1. Abrechnungszeitraum'!AB39*24)</f>
        <v/>
      </c>
      <c r="FY6" s="81" t="str">
        <f>IF('1. Abrechnungszeitraum'!AC39="","",'1. Abrechnungszeitraum'!AC39*24)</f>
        <v/>
      </c>
      <c r="FZ6" s="81" t="str">
        <f>IF('1. Abrechnungszeitraum'!AD39="","",'1. Abrechnungszeitraum'!AD39*24)</f>
        <v/>
      </c>
      <c r="GA6" s="81" t="str">
        <f>IF('1. Abrechnungszeitraum'!AE39="","",'1. Abrechnungszeitraum'!AE39*24)</f>
        <v/>
      </c>
      <c r="GB6" s="81" t="str">
        <f>IF('1. Abrechnungszeitraum'!AF39="","",'1. Abrechnungszeitraum'!AF39*24)</f>
        <v/>
      </c>
      <c r="GC6" s="82">
        <f>SUM(B6:GB6)</f>
        <v>0</v>
      </c>
      <c r="GD6" s="92">
        <f>'1. Abrechnungszeitraum'!AE2</f>
        <v>0</v>
      </c>
      <c r="GE6" s="11"/>
      <c r="GF6" s="90"/>
      <c r="GG6" s="90"/>
    </row>
    <row r="7" spans="1:189">
      <c r="A7" s="31"/>
      <c r="GF7" s="33"/>
      <c r="GG7" s="33"/>
    </row>
    <row r="8" spans="1:189">
      <c r="A8" s="32"/>
      <c r="GF8" s="90"/>
      <c r="GG8" s="90"/>
    </row>
    <row r="9" spans="1:189" s="26" customFormat="1">
      <c r="A9" s="86" t="s">
        <v>75</v>
      </c>
      <c r="B9" s="84">
        <f t="shared" ref="B9:AG9" si="6">WEEKDAY(B10)</f>
        <v>2</v>
      </c>
      <c r="C9" s="84">
        <f t="shared" si="6"/>
        <v>3</v>
      </c>
      <c r="D9" s="84">
        <f t="shared" si="6"/>
        <v>4</v>
      </c>
      <c r="E9" s="84">
        <f t="shared" si="6"/>
        <v>5</v>
      </c>
      <c r="F9" s="84">
        <f t="shared" si="6"/>
        <v>6</v>
      </c>
      <c r="G9" s="84">
        <f t="shared" si="6"/>
        <v>7</v>
      </c>
      <c r="H9" s="84">
        <f t="shared" si="6"/>
        <v>1</v>
      </c>
      <c r="I9" s="84">
        <f t="shared" si="6"/>
        <v>2</v>
      </c>
      <c r="J9" s="84">
        <f t="shared" si="6"/>
        <v>3</v>
      </c>
      <c r="K9" s="84">
        <f t="shared" si="6"/>
        <v>4</v>
      </c>
      <c r="L9" s="84">
        <f t="shared" si="6"/>
        <v>5</v>
      </c>
      <c r="M9" s="84">
        <f t="shared" si="6"/>
        <v>6</v>
      </c>
      <c r="N9" s="84">
        <f t="shared" si="6"/>
        <v>7</v>
      </c>
      <c r="O9" s="84">
        <f t="shared" si="6"/>
        <v>1</v>
      </c>
      <c r="P9" s="84">
        <f t="shared" si="6"/>
        <v>2</v>
      </c>
      <c r="Q9" s="84">
        <f t="shared" si="6"/>
        <v>3</v>
      </c>
      <c r="R9" s="84">
        <f t="shared" si="6"/>
        <v>4</v>
      </c>
      <c r="S9" s="84">
        <f t="shared" si="6"/>
        <v>5</v>
      </c>
      <c r="T9" s="84">
        <f t="shared" si="6"/>
        <v>6</v>
      </c>
      <c r="U9" s="84">
        <f t="shared" si="6"/>
        <v>7</v>
      </c>
      <c r="V9" s="84">
        <f t="shared" si="6"/>
        <v>1</v>
      </c>
      <c r="W9" s="84">
        <f t="shared" si="6"/>
        <v>2</v>
      </c>
      <c r="X9" s="84">
        <f t="shared" si="6"/>
        <v>3</v>
      </c>
      <c r="Y9" s="84">
        <f t="shared" si="6"/>
        <v>4</v>
      </c>
      <c r="Z9" s="84">
        <f t="shared" si="6"/>
        <v>5</v>
      </c>
      <c r="AA9" s="84">
        <f t="shared" si="6"/>
        <v>6</v>
      </c>
      <c r="AB9" s="84">
        <f t="shared" si="6"/>
        <v>7</v>
      </c>
      <c r="AC9" s="84">
        <f t="shared" si="6"/>
        <v>1</v>
      </c>
      <c r="AD9" s="84">
        <f t="shared" si="6"/>
        <v>2</v>
      </c>
      <c r="AE9" s="84">
        <f t="shared" si="6"/>
        <v>3</v>
      </c>
      <c r="AF9" s="84">
        <f t="shared" si="6"/>
        <v>4</v>
      </c>
      <c r="AG9" s="84">
        <f t="shared" si="6"/>
        <v>5</v>
      </c>
      <c r="AH9" s="84">
        <f t="shared" ref="AH9:BM9" si="7">WEEKDAY(AH10)</f>
        <v>6</v>
      </c>
      <c r="AI9" s="84">
        <f t="shared" si="7"/>
        <v>7</v>
      </c>
      <c r="AJ9" s="84">
        <f t="shared" si="7"/>
        <v>1</v>
      </c>
      <c r="AK9" s="84">
        <f t="shared" si="7"/>
        <v>2</v>
      </c>
      <c r="AL9" s="84">
        <f t="shared" si="7"/>
        <v>3</v>
      </c>
      <c r="AM9" s="84">
        <f t="shared" si="7"/>
        <v>4</v>
      </c>
      <c r="AN9" s="84">
        <f t="shared" si="7"/>
        <v>5</v>
      </c>
      <c r="AO9" s="84">
        <f t="shared" si="7"/>
        <v>6</v>
      </c>
      <c r="AP9" s="84">
        <f t="shared" si="7"/>
        <v>7</v>
      </c>
      <c r="AQ9" s="84">
        <f t="shared" si="7"/>
        <v>1</v>
      </c>
      <c r="AR9" s="84">
        <f t="shared" si="7"/>
        <v>2</v>
      </c>
      <c r="AS9" s="84">
        <f t="shared" si="7"/>
        <v>3</v>
      </c>
      <c r="AT9" s="84">
        <f t="shared" si="7"/>
        <v>4</v>
      </c>
      <c r="AU9" s="84">
        <f t="shared" si="7"/>
        <v>5</v>
      </c>
      <c r="AV9" s="84">
        <f t="shared" si="7"/>
        <v>6</v>
      </c>
      <c r="AW9" s="84">
        <f t="shared" si="7"/>
        <v>7</v>
      </c>
      <c r="AX9" s="84">
        <f t="shared" si="7"/>
        <v>1</v>
      </c>
      <c r="AY9" s="84">
        <f t="shared" si="7"/>
        <v>2</v>
      </c>
      <c r="AZ9" s="84">
        <f t="shared" si="7"/>
        <v>3</v>
      </c>
      <c r="BA9" s="84">
        <f t="shared" si="7"/>
        <v>4</v>
      </c>
      <c r="BB9" s="84">
        <f t="shared" si="7"/>
        <v>5</v>
      </c>
      <c r="BC9" s="84">
        <f t="shared" si="7"/>
        <v>6</v>
      </c>
      <c r="BD9" s="84">
        <f t="shared" si="7"/>
        <v>7</v>
      </c>
      <c r="BE9" s="84">
        <f t="shared" si="7"/>
        <v>1</v>
      </c>
      <c r="BF9" s="84">
        <f t="shared" si="7"/>
        <v>2</v>
      </c>
      <c r="BG9" s="84">
        <f t="shared" si="7"/>
        <v>3</v>
      </c>
      <c r="BH9" s="84">
        <f t="shared" si="7"/>
        <v>4</v>
      </c>
      <c r="BI9" s="84">
        <f t="shared" si="7"/>
        <v>5</v>
      </c>
      <c r="BJ9" s="84">
        <f t="shared" si="7"/>
        <v>6</v>
      </c>
      <c r="BK9" s="84">
        <f t="shared" si="7"/>
        <v>7</v>
      </c>
      <c r="BL9" s="84">
        <f t="shared" si="7"/>
        <v>1</v>
      </c>
      <c r="BM9" s="84">
        <f t="shared" si="7"/>
        <v>2</v>
      </c>
      <c r="BN9" s="84">
        <f t="shared" ref="BN9:CS9" si="8">WEEKDAY(BN10)</f>
        <v>3</v>
      </c>
      <c r="BO9" s="84">
        <f t="shared" si="8"/>
        <v>4</v>
      </c>
      <c r="BP9" s="84">
        <f t="shared" si="8"/>
        <v>5</v>
      </c>
      <c r="BQ9" s="84">
        <f t="shared" si="8"/>
        <v>6</v>
      </c>
      <c r="BR9" s="84">
        <f t="shared" si="8"/>
        <v>7</v>
      </c>
      <c r="BS9" s="84">
        <f t="shared" si="8"/>
        <v>1</v>
      </c>
      <c r="BT9" s="84">
        <f t="shared" si="8"/>
        <v>2</v>
      </c>
      <c r="BU9" s="84">
        <f t="shared" si="8"/>
        <v>3</v>
      </c>
      <c r="BV9" s="84">
        <f t="shared" si="8"/>
        <v>4</v>
      </c>
      <c r="BW9" s="84">
        <f t="shared" si="8"/>
        <v>5</v>
      </c>
      <c r="BX9" s="84">
        <f t="shared" si="8"/>
        <v>6</v>
      </c>
      <c r="BY9" s="84">
        <f t="shared" si="8"/>
        <v>7</v>
      </c>
      <c r="BZ9" s="84">
        <f t="shared" si="8"/>
        <v>1</v>
      </c>
      <c r="CA9" s="84">
        <f t="shared" si="8"/>
        <v>2</v>
      </c>
      <c r="CB9" s="84">
        <f t="shared" si="8"/>
        <v>3</v>
      </c>
      <c r="CC9" s="84">
        <f t="shared" si="8"/>
        <v>4</v>
      </c>
      <c r="CD9" s="84">
        <f t="shared" si="8"/>
        <v>5</v>
      </c>
      <c r="CE9" s="84">
        <f t="shared" si="8"/>
        <v>6</v>
      </c>
      <c r="CF9" s="84">
        <f t="shared" si="8"/>
        <v>7</v>
      </c>
      <c r="CG9" s="84">
        <f t="shared" si="8"/>
        <v>1</v>
      </c>
      <c r="CH9" s="84">
        <f t="shared" si="8"/>
        <v>2</v>
      </c>
      <c r="CI9" s="84">
        <f t="shared" si="8"/>
        <v>3</v>
      </c>
      <c r="CJ9" s="84">
        <f t="shared" si="8"/>
        <v>4</v>
      </c>
      <c r="CK9" s="84">
        <f t="shared" si="8"/>
        <v>5</v>
      </c>
      <c r="CL9" s="84">
        <f t="shared" si="8"/>
        <v>6</v>
      </c>
      <c r="CM9" s="84">
        <f t="shared" si="8"/>
        <v>7</v>
      </c>
      <c r="CN9" s="84">
        <f t="shared" si="8"/>
        <v>1</v>
      </c>
      <c r="CO9" s="84">
        <f t="shared" si="8"/>
        <v>2</v>
      </c>
      <c r="CP9" s="84">
        <f t="shared" si="8"/>
        <v>3</v>
      </c>
      <c r="CQ9" s="84">
        <f t="shared" si="8"/>
        <v>4</v>
      </c>
      <c r="CR9" s="84">
        <f t="shared" si="8"/>
        <v>5</v>
      </c>
      <c r="CS9" s="84">
        <f t="shared" si="8"/>
        <v>6</v>
      </c>
      <c r="CT9" s="84">
        <f t="shared" ref="CT9:DY9" si="9">WEEKDAY(CT10)</f>
        <v>7</v>
      </c>
      <c r="CU9" s="84">
        <f t="shared" si="9"/>
        <v>1</v>
      </c>
      <c r="CV9" s="84">
        <f t="shared" si="9"/>
        <v>2</v>
      </c>
      <c r="CW9" s="84">
        <f t="shared" si="9"/>
        <v>3</v>
      </c>
      <c r="CX9" s="84">
        <f t="shared" si="9"/>
        <v>4</v>
      </c>
      <c r="CY9" s="84">
        <f t="shared" si="9"/>
        <v>5</v>
      </c>
      <c r="CZ9" s="84">
        <f t="shared" si="9"/>
        <v>6</v>
      </c>
      <c r="DA9" s="84">
        <f t="shared" si="9"/>
        <v>7</v>
      </c>
      <c r="DB9" s="84">
        <f t="shared" si="9"/>
        <v>1</v>
      </c>
      <c r="DC9" s="84">
        <f t="shared" si="9"/>
        <v>2</v>
      </c>
      <c r="DD9" s="84">
        <f t="shared" si="9"/>
        <v>3</v>
      </c>
      <c r="DE9" s="84">
        <f t="shared" si="9"/>
        <v>4</v>
      </c>
      <c r="DF9" s="84">
        <f t="shared" si="9"/>
        <v>5</v>
      </c>
      <c r="DG9" s="84">
        <f t="shared" si="9"/>
        <v>6</v>
      </c>
      <c r="DH9" s="84">
        <f t="shared" si="9"/>
        <v>7</v>
      </c>
      <c r="DI9" s="84">
        <f t="shared" si="9"/>
        <v>1</v>
      </c>
      <c r="DJ9" s="84">
        <f t="shared" si="9"/>
        <v>2</v>
      </c>
      <c r="DK9" s="84">
        <f t="shared" si="9"/>
        <v>3</v>
      </c>
      <c r="DL9" s="84">
        <f t="shared" si="9"/>
        <v>4</v>
      </c>
      <c r="DM9" s="84">
        <f t="shared" si="9"/>
        <v>5</v>
      </c>
      <c r="DN9" s="84">
        <f t="shared" si="9"/>
        <v>6</v>
      </c>
      <c r="DO9" s="84">
        <f t="shared" si="9"/>
        <v>7</v>
      </c>
      <c r="DP9" s="84">
        <f t="shared" si="9"/>
        <v>1</v>
      </c>
      <c r="DQ9" s="84">
        <f t="shared" si="9"/>
        <v>2</v>
      </c>
      <c r="DR9" s="84">
        <f t="shared" si="9"/>
        <v>3</v>
      </c>
      <c r="DS9" s="84">
        <f t="shared" si="9"/>
        <v>4</v>
      </c>
      <c r="DT9" s="84">
        <f t="shared" si="9"/>
        <v>5</v>
      </c>
      <c r="DU9" s="84">
        <f t="shared" si="9"/>
        <v>6</v>
      </c>
      <c r="DV9" s="84">
        <f t="shared" si="9"/>
        <v>7</v>
      </c>
      <c r="DW9" s="84">
        <f t="shared" si="9"/>
        <v>1</v>
      </c>
      <c r="DX9" s="84">
        <f t="shared" si="9"/>
        <v>2</v>
      </c>
      <c r="DY9" s="84">
        <f t="shared" si="9"/>
        <v>3</v>
      </c>
      <c r="DZ9" s="84">
        <f t="shared" ref="DZ9:FE9" si="10">WEEKDAY(DZ10)</f>
        <v>4</v>
      </c>
      <c r="EA9" s="84">
        <f t="shared" si="10"/>
        <v>5</v>
      </c>
      <c r="EB9" s="84">
        <f t="shared" si="10"/>
        <v>6</v>
      </c>
      <c r="EC9" s="84">
        <f t="shared" si="10"/>
        <v>7</v>
      </c>
      <c r="ED9" s="84">
        <f t="shared" si="10"/>
        <v>1</v>
      </c>
      <c r="EE9" s="84">
        <f t="shared" si="10"/>
        <v>2</v>
      </c>
      <c r="EF9" s="84">
        <f t="shared" si="10"/>
        <v>3</v>
      </c>
      <c r="EG9" s="84">
        <f t="shared" si="10"/>
        <v>4</v>
      </c>
      <c r="EH9" s="84">
        <f t="shared" si="10"/>
        <v>5</v>
      </c>
      <c r="EI9" s="84">
        <f t="shared" si="10"/>
        <v>6</v>
      </c>
      <c r="EJ9" s="84">
        <f t="shared" si="10"/>
        <v>7</v>
      </c>
      <c r="EK9" s="84">
        <f t="shared" si="10"/>
        <v>1</v>
      </c>
      <c r="EL9" s="84">
        <f t="shared" si="10"/>
        <v>2</v>
      </c>
      <c r="EM9" s="84">
        <f t="shared" si="10"/>
        <v>3</v>
      </c>
      <c r="EN9" s="84">
        <f t="shared" si="10"/>
        <v>4</v>
      </c>
      <c r="EO9" s="84">
        <f t="shared" si="10"/>
        <v>5</v>
      </c>
      <c r="EP9" s="84">
        <f t="shared" si="10"/>
        <v>6</v>
      </c>
      <c r="EQ9" s="84">
        <f t="shared" si="10"/>
        <v>7</v>
      </c>
      <c r="ER9" s="84">
        <f t="shared" si="10"/>
        <v>1</v>
      </c>
      <c r="ES9" s="84">
        <f t="shared" si="10"/>
        <v>2</v>
      </c>
      <c r="ET9" s="84">
        <f t="shared" si="10"/>
        <v>3</v>
      </c>
      <c r="EU9" s="84">
        <f t="shared" si="10"/>
        <v>4</v>
      </c>
      <c r="EV9" s="84">
        <f t="shared" si="10"/>
        <v>5</v>
      </c>
      <c r="EW9" s="84">
        <f t="shared" si="10"/>
        <v>6</v>
      </c>
      <c r="EX9" s="84">
        <f t="shared" si="10"/>
        <v>7</v>
      </c>
      <c r="EY9" s="84">
        <f t="shared" si="10"/>
        <v>1</v>
      </c>
      <c r="EZ9" s="84">
        <f t="shared" si="10"/>
        <v>2</v>
      </c>
      <c r="FA9" s="84">
        <f t="shared" si="10"/>
        <v>3</v>
      </c>
      <c r="FB9" s="84">
        <f t="shared" si="10"/>
        <v>4</v>
      </c>
      <c r="FC9" s="84">
        <f t="shared" si="10"/>
        <v>5</v>
      </c>
      <c r="FD9" s="84">
        <f t="shared" si="10"/>
        <v>6</v>
      </c>
      <c r="FE9" s="84">
        <f t="shared" si="10"/>
        <v>7</v>
      </c>
      <c r="FF9" s="84">
        <f t="shared" ref="FF9:GB9" si="11">WEEKDAY(FF10)</f>
        <v>1</v>
      </c>
      <c r="FG9" s="84">
        <f t="shared" si="11"/>
        <v>2</v>
      </c>
      <c r="FH9" s="84">
        <f t="shared" si="11"/>
        <v>3</v>
      </c>
      <c r="FI9" s="84">
        <f t="shared" si="11"/>
        <v>4</v>
      </c>
      <c r="FJ9" s="84">
        <f t="shared" si="11"/>
        <v>5</v>
      </c>
      <c r="FK9" s="84">
        <f t="shared" si="11"/>
        <v>6</v>
      </c>
      <c r="FL9" s="84">
        <f t="shared" si="11"/>
        <v>7</v>
      </c>
      <c r="FM9" s="84">
        <f t="shared" si="11"/>
        <v>1</v>
      </c>
      <c r="FN9" s="84">
        <f t="shared" si="11"/>
        <v>2</v>
      </c>
      <c r="FO9" s="84">
        <f t="shared" si="11"/>
        <v>3</v>
      </c>
      <c r="FP9" s="84">
        <f t="shared" si="11"/>
        <v>4</v>
      </c>
      <c r="FQ9" s="84">
        <f t="shared" si="11"/>
        <v>5</v>
      </c>
      <c r="FR9" s="84">
        <f t="shared" si="11"/>
        <v>6</v>
      </c>
      <c r="FS9" s="84">
        <f t="shared" si="11"/>
        <v>7</v>
      </c>
      <c r="FT9" s="84">
        <f t="shared" si="11"/>
        <v>1</v>
      </c>
      <c r="FU9" s="84">
        <f t="shared" si="11"/>
        <v>2</v>
      </c>
      <c r="FV9" s="84">
        <f t="shared" si="11"/>
        <v>3</v>
      </c>
      <c r="FW9" s="84">
        <f t="shared" si="11"/>
        <v>4</v>
      </c>
      <c r="FX9" s="84">
        <f t="shared" si="11"/>
        <v>5</v>
      </c>
      <c r="FY9" s="84">
        <f t="shared" si="11"/>
        <v>6</v>
      </c>
      <c r="FZ9" s="84">
        <f t="shared" si="11"/>
        <v>7</v>
      </c>
      <c r="GA9" s="84">
        <f t="shared" si="11"/>
        <v>1</v>
      </c>
      <c r="GB9" s="84">
        <f t="shared" si="11"/>
        <v>2</v>
      </c>
      <c r="GE9" s="11"/>
      <c r="GF9" s="33"/>
      <c r="GG9" s="33"/>
    </row>
    <row r="10" spans="1:189" s="15" customFormat="1">
      <c r="A10" s="85" t="s">
        <v>56</v>
      </c>
      <c r="B10" s="27">
        <f>GB5+1</f>
        <v>46174</v>
      </c>
      <c r="C10" s="27">
        <f>B10+1</f>
        <v>46175</v>
      </c>
      <c r="D10" s="27">
        <f t="shared" ref="D10:BO10" si="12">C10+1</f>
        <v>46176</v>
      </c>
      <c r="E10" s="27">
        <f t="shared" si="12"/>
        <v>46177</v>
      </c>
      <c r="F10" s="27">
        <f t="shared" si="12"/>
        <v>46178</v>
      </c>
      <c r="G10" s="27">
        <f t="shared" si="12"/>
        <v>46179</v>
      </c>
      <c r="H10" s="27">
        <f t="shared" si="12"/>
        <v>46180</v>
      </c>
      <c r="I10" s="27">
        <f t="shared" si="12"/>
        <v>46181</v>
      </c>
      <c r="J10" s="27">
        <f t="shared" si="12"/>
        <v>46182</v>
      </c>
      <c r="K10" s="27">
        <f t="shared" si="12"/>
        <v>46183</v>
      </c>
      <c r="L10" s="27">
        <f t="shared" si="12"/>
        <v>46184</v>
      </c>
      <c r="M10" s="27">
        <f t="shared" si="12"/>
        <v>46185</v>
      </c>
      <c r="N10" s="27">
        <f t="shared" si="12"/>
        <v>46186</v>
      </c>
      <c r="O10" s="27">
        <f t="shared" si="12"/>
        <v>46187</v>
      </c>
      <c r="P10" s="27">
        <f t="shared" si="12"/>
        <v>46188</v>
      </c>
      <c r="Q10" s="27">
        <f t="shared" si="12"/>
        <v>46189</v>
      </c>
      <c r="R10" s="27">
        <f t="shared" si="12"/>
        <v>46190</v>
      </c>
      <c r="S10" s="27">
        <f t="shared" si="12"/>
        <v>46191</v>
      </c>
      <c r="T10" s="27">
        <f t="shared" si="12"/>
        <v>46192</v>
      </c>
      <c r="U10" s="27">
        <f t="shared" si="12"/>
        <v>46193</v>
      </c>
      <c r="V10" s="27">
        <f t="shared" si="12"/>
        <v>46194</v>
      </c>
      <c r="W10" s="27">
        <f t="shared" si="12"/>
        <v>46195</v>
      </c>
      <c r="X10" s="27">
        <f t="shared" si="12"/>
        <v>46196</v>
      </c>
      <c r="Y10" s="27">
        <f t="shared" si="12"/>
        <v>46197</v>
      </c>
      <c r="Z10" s="27">
        <f t="shared" si="12"/>
        <v>46198</v>
      </c>
      <c r="AA10" s="27">
        <f t="shared" si="12"/>
        <v>46199</v>
      </c>
      <c r="AB10" s="27">
        <f t="shared" si="12"/>
        <v>46200</v>
      </c>
      <c r="AC10" s="27">
        <f t="shared" si="12"/>
        <v>46201</v>
      </c>
      <c r="AD10" s="27">
        <f t="shared" si="12"/>
        <v>46202</v>
      </c>
      <c r="AE10" s="27">
        <f t="shared" si="12"/>
        <v>46203</v>
      </c>
      <c r="AF10" s="27">
        <f t="shared" si="12"/>
        <v>46204</v>
      </c>
      <c r="AG10" s="27">
        <f t="shared" si="12"/>
        <v>46205</v>
      </c>
      <c r="AH10" s="27">
        <f t="shared" si="12"/>
        <v>46206</v>
      </c>
      <c r="AI10" s="27">
        <f t="shared" si="12"/>
        <v>46207</v>
      </c>
      <c r="AJ10" s="27">
        <f t="shared" si="12"/>
        <v>46208</v>
      </c>
      <c r="AK10" s="27">
        <f t="shared" si="12"/>
        <v>46209</v>
      </c>
      <c r="AL10" s="27">
        <f t="shared" si="12"/>
        <v>46210</v>
      </c>
      <c r="AM10" s="27">
        <f t="shared" si="12"/>
        <v>46211</v>
      </c>
      <c r="AN10" s="27">
        <f t="shared" si="12"/>
        <v>46212</v>
      </c>
      <c r="AO10" s="27">
        <f t="shared" si="12"/>
        <v>46213</v>
      </c>
      <c r="AP10" s="27">
        <f t="shared" si="12"/>
        <v>46214</v>
      </c>
      <c r="AQ10" s="27">
        <f t="shared" si="12"/>
        <v>46215</v>
      </c>
      <c r="AR10" s="27">
        <f t="shared" si="12"/>
        <v>46216</v>
      </c>
      <c r="AS10" s="27">
        <f t="shared" si="12"/>
        <v>46217</v>
      </c>
      <c r="AT10" s="27">
        <f t="shared" si="12"/>
        <v>46218</v>
      </c>
      <c r="AU10" s="27">
        <f t="shared" si="12"/>
        <v>46219</v>
      </c>
      <c r="AV10" s="27">
        <f t="shared" si="12"/>
        <v>46220</v>
      </c>
      <c r="AW10" s="27">
        <f t="shared" si="12"/>
        <v>46221</v>
      </c>
      <c r="AX10" s="27">
        <f t="shared" si="12"/>
        <v>46222</v>
      </c>
      <c r="AY10" s="27">
        <f t="shared" si="12"/>
        <v>46223</v>
      </c>
      <c r="AZ10" s="27">
        <f t="shared" si="12"/>
        <v>46224</v>
      </c>
      <c r="BA10" s="27">
        <f t="shared" si="12"/>
        <v>46225</v>
      </c>
      <c r="BB10" s="27">
        <f t="shared" si="12"/>
        <v>46226</v>
      </c>
      <c r="BC10" s="27">
        <f t="shared" si="12"/>
        <v>46227</v>
      </c>
      <c r="BD10" s="27">
        <f t="shared" si="12"/>
        <v>46228</v>
      </c>
      <c r="BE10" s="27">
        <f t="shared" si="12"/>
        <v>46229</v>
      </c>
      <c r="BF10" s="27">
        <f t="shared" si="12"/>
        <v>46230</v>
      </c>
      <c r="BG10" s="27">
        <f t="shared" si="12"/>
        <v>46231</v>
      </c>
      <c r="BH10" s="27">
        <f t="shared" si="12"/>
        <v>46232</v>
      </c>
      <c r="BI10" s="27">
        <f t="shared" si="12"/>
        <v>46233</v>
      </c>
      <c r="BJ10" s="27">
        <f t="shared" si="12"/>
        <v>46234</v>
      </c>
      <c r="BK10" s="27">
        <f t="shared" si="12"/>
        <v>46235</v>
      </c>
      <c r="BL10" s="27">
        <f t="shared" si="12"/>
        <v>46236</v>
      </c>
      <c r="BM10" s="27">
        <f t="shared" si="12"/>
        <v>46237</v>
      </c>
      <c r="BN10" s="27">
        <f t="shared" si="12"/>
        <v>46238</v>
      </c>
      <c r="BO10" s="27">
        <f t="shared" si="12"/>
        <v>46239</v>
      </c>
      <c r="BP10" s="27">
        <f t="shared" ref="BP10:EA10" si="13">BO10+1</f>
        <v>46240</v>
      </c>
      <c r="BQ10" s="27">
        <f t="shared" si="13"/>
        <v>46241</v>
      </c>
      <c r="BR10" s="27">
        <f t="shared" si="13"/>
        <v>46242</v>
      </c>
      <c r="BS10" s="27">
        <f t="shared" si="13"/>
        <v>46243</v>
      </c>
      <c r="BT10" s="27">
        <f t="shared" si="13"/>
        <v>46244</v>
      </c>
      <c r="BU10" s="27">
        <f t="shared" si="13"/>
        <v>46245</v>
      </c>
      <c r="BV10" s="27">
        <f t="shared" si="13"/>
        <v>46246</v>
      </c>
      <c r="BW10" s="27">
        <f t="shared" si="13"/>
        <v>46247</v>
      </c>
      <c r="BX10" s="27">
        <f t="shared" si="13"/>
        <v>46248</v>
      </c>
      <c r="BY10" s="27">
        <f t="shared" si="13"/>
        <v>46249</v>
      </c>
      <c r="BZ10" s="27">
        <f t="shared" si="13"/>
        <v>46250</v>
      </c>
      <c r="CA10" s="27">
        <f t="shared" si="13"/>
        <v>46251</v>
      </c>
      <c r="CB10" s="27">
        <f t="shared" si="13"/>
        <v>46252</v>
      </c>
      <c r="CC10" s="27">
        <f t="shared" si="13"/>
        <v>46253</v>
      </c>
      <c r="CD10" s="27">
        <f t="shared" si="13"/>
        <v>46254</v>
      </c>
      <c r="CE10" s="27">
        <f t="shared" si="13"/>
        <v>46255</v>
      </c>
      <c r="CF10" s="27">
        <f t="shared" si="13"/>
        <v>46256</v>
      </c>
      <c r="CG10" s="27">
        <f t="shared" si="13"/>
        <v>46257</v>
      </c>
      <c r="CH10" s="27">
        <f t="shared" si="13"/>
        <v>46258</v>
      </c>
      <c r="CI10" s="27">
        <f t="shared" si="13"/>
        <v>46259</v>
      </c>
      <c r="CJ10" s="27">
        <f t="shared" si="13"/>
        <v>46260</v>
      </c>
      <c r="CK10" s="27">
        <f t="shared" si="13"/>
        <v>46261</v>
      </c>
      <c r="CL10" s="27">
        <f t="shared" si="13"/>
        <v>46262</v>
      </c>
      <c r="CM10" s="27">
        <f t="shared" si="13"/>
        <v>46263</v>
      </c>
      <c r="CN10" s="27">
        <f t="shared" si="13"/>
        <v>46264</v>
      </c>
      <c r="CO10" s="27">
        <f t="shared" si="13"/>
        <v>46265</v>
      </c>
      <c r="CP10" s="27">
        <f t="shared" si="13"/>
        <v>46266</v>
      </c>
      <c r="CQ10" s="27">
        <f t="shared" si="13"/>
        <v>46267</v>
      </c>
      <c r="CR10" s="27">
        <f t="shared" si="13"/>
        <v>46268</v>
      </c>
      <c r="CS10" s="27">
        <f t="shared" si="13"/>
        <v>46269</v>
      </c>
      <c r="CT10" s="27">
        <f t="shared" si="13"/>
        <v>46270</v>
      </c>
      <c r="CU10" s="27">
        <f t="shared" si="13"/>
        <v>46271</v>
      </c>
      <c r="CV10" s="27">
        <f t="shared" si="13"/>
        <v>46272</v>
      </c>
      <c r="CW10" s="27">
        <f t="shared" si="13"/>
        <v>46273</v>
      </c>
      <c r="CX10" s="27">
        <f t="shared" si="13"/>
        <v>46274</v>
      </c>
      <c r="CY10" s="27">
        <f t="shared" si="13"/>
        <v>46275</v>
      </c>
      <c r="CZ10" s="27">
        <f t="shared" si="13"/>
        <v>46276</v>
      </c>
      <c r="DA10" s="27">
        <f t="shared" si="13"/>
        <v>46277</v>
      </c>
      <c r="DB10" s="27">
        <f t="shared" si="13"/>
        <v>46278</v>
      </c>
      <c r="DC10" s="27">
        <f t="shared" si="13"/>
        <v>46279</v>
      </c>
      <c r="DD10" s="27">
        <f t="shared" si="13"/>
        <v>46280</v>
      </c>
      <c r="DE10" s="27">
        <f t="shared" si="13"/>
        <v>46281</v>
      </c>
      <c r="DF10" s="27">
        <f t="shared" si="13"/>
        <v>46282</v>
      </c>
      <c r="DG10" s="27">
        <f t="shared" si="13"/>
        <v>46283</v>
      </c>
      <c r="DH10" s="27">
        <f t="shared" si="13"/>
        <v>46284</v>
      </c>
      <c r="DI10" s="27">
        <f t="shared" si="13"/>
        <v>46285</v>
      </c>
      <c r="DJ10" s="27">
        <f t="shared" si="13"/>
        <v>46286</v>
      </c>
      <c r="DK10" s="27">
        <f t="shared" si="13"/>
        <v>46287</v>
      </c>
      <c r="DL10" s="27">
        <f t="shared" si="13"/>
        <v>46288</v>
      </c>
      <c r="DM10" s="27">
        <f t="shared" si="13"/>
        <v>46289</v>
      </c>
      <c r="DN10" s="27">
        <f t="shared" si="13"/>
        <v>46290</v>
      </c>
      <c r="DO10" s="27">
        <f t="shared" si="13"/>
        <v>46291</v>
      </c>
      <c r="DP10" s="27">
        <f t="shared" si="13"/>
        <v>46292</v>
      </c>
      <c r="DQ10" s="27">
        <f t="shared" si="13"/>
        <v>46293</v>
      </c>
      <c r="DR10" s="27">
        <f t="shared" si="13"/>
        <v>46294</v>
      </c>
      <c r="DS10" s="27">
        <f t="shared" si="13"/>
        <v>46295</v>
      </c>
      <c r="DT10" s="27">
        <f t="shared" si="13"/>
        <v>46296</v>
      </c>
      <c r="DU10" s="27">
        <f t="shared" si="13"/>
        <v>46297</v>
      </c>
      <c r="DV10" s="28">
        <f t="shared" si="13"/>
        <v>46298</v>
      </c>
      <c r="DW10" s="27">
        <f t="shared" si="13"/>
        <v>46299</v>
      </c>
      <c r="DX10" s="27">
        <f t="shared" si="13"/>
        <v>46300</v>
      </c>
      <c r="DY10" s="27">
        <f t="shared" si="13"/>
        <v>46301</v>
      </c>
      <c r="DZ10" s="27">
        <f t="shared" si="13"/>
        <v>46302</v>
      </c>
      <c r="EA10" s="27">
        <f t="shared" si="13"/>
        <v>46303</v>
      </c>
      <c r="EB10" s="27">
        <f t="shared" ref="EB10:GB10" si="14">EA10+1</f>
        <v>46304</v>
      </c>
      <c r="EC10" s="27">
        <f t="shared" si="14"/>
        <v>46305</v>
      </c>
      <c r="ED10" s="27">
        <f t="shared" si="14"/>
        <v>46306</v>
      </c>
      <c r="EE10" s="27">
        <f t="shared" si="14"/>
        <v>46307</v>
      </c>
      <c r="EF10" s="27">
        <f t="shared" si="14"/>
        <v>46308</v>
      </c>
      <c r="EG10" s="27">
        <f t="shared" si="14"/>
        <v>46309</v>
      </c>
      <c r="EH10" s="27">
        <f t="shared" si="14"/>
        <v>46310</v>
      </c>
      <c r="EI10" s="27">
        <f t="shared" si="14"/>
        <v>46311</v>
      </c>
      <c r="EJ10" s="27">
        <f t="shared" si="14"/>
        <v>46312</v>
      </c>
      <c r="EK10" s="27">
        <f t="shared" si="14"/>
        <v>46313</v>
      </c>
      <c r="EL10" s="27">
        <f t="shared" si="14"/>
        <v>46314</v>
      </c>
      <c r="EM10" s="27">
        <f t="shared" si="14"/>
        <v>46315</v>
      </c>
      <c r="EN10" s="27">
        <f t="shared" si="14"/>
        <v>46316</v>
      </c>
      <c r="EO10" s="27">
        <f t="shared" si="14"/>
        <v>46317</v>
      </c>
      <c r="EP10" s="27">
        <f t="shared" si="14"/>
        <v>46318</v>
      </c>
      <c r="EQ10" s="27">
        <f t="shared" si="14"/>
        <v>46319</v>
      </c>
      <c r="ER10" s="27">
        <f t="shared" si="14"/>
        <v>46320</v>
      </c>
      <c r="ES10" s="27">
        <f t="shared" si="14"/>
        <v>46321</v>
      </c>
      <c r="ET10" s="27">
        <f t="shared" si="14"/>
        <v>46322</v>
      </c>
      <c r="EU10" s="27">
        <f t="shared" si="14"/>
        <v>46323</v>
      </c>
      <c r="EV10" s="27">
        <f t="shared" si="14"/>
        <v>46324</v>
      </c>
      <c r="EW10" s="27">
        <f t="shared" si="14"/>
        <v>46325</v>
      </c>
      <c r="EX10" s="27">
        <f t="shared" si="14"/>
        <v>46326</v>
      </c>
      <c r="EY10" s="28">
        <f t="shared" si="14"/>
        <v>46327</v>
      </c>
      <c r="EZ10" s="27">
        <f t="shared" si="14"/>
        <v>46328</v>
      </c>
      <c r="FA10" s="27">
        <f t="shared" si="14"/>
        <v>46329</v>
      </c>
      <c r="FB10" s="27">
        <f t="shared" si="14"/>
        <v>46330</v>
      </c>
      <c r="FC10" s="27">
        <f t="shared" si="14"/>
        <v>46331</v>
      </c>
      <c r="FD10" s="27">
        <f t="shared" si="14"/>
        <v>46332</v>
      </c>
      <c r="FE10" s="27">
        <f t="shared" si="14"/>
        <v>46333</v>
      </c>
      <c r="FF10" s="27">
        <f t="shared" si="14"/>
        <v>46334</v>
      </c>
      <c r="FG10" s="27">
        <f t="shared" si="14"/>
        <v>46335</v>
      </c>
      <c r="FH10" s="27">
        <f t="shared" si="14"/>
        <v>46336</v>
      </c>
      <c r="FI10" s="27">
        <f t="shared" si="14"/>
        <v>46337</v>
      </c>
      <c r="FJ10" s="27">
        <f t="shared" si="14"/>
        <v>46338</v>
      </c>
      <c r="FK10" s="27">
        <f t="shared" si="14"/>
        <v>46339</v>
      </c>
      <c r="FL10" s="27">
        <f t="shared" si="14"/>
        <v>46340</v>
      </c>
      <c r="FM10" s="27">
        <f t="shared" si="14"/>
        <v>46341</v>
      </c>
      <c r="FN10" s="27">
        <f t="shared" si="14"/>
        <v>46342</v>
      </c>
      <c r="FO10" s="27">
        <f t="shared" si="14"/>
        <v>46343</v>
      </c>
      <c r="FP10" s="27">
        <f t="shared" si="14"/>
        <v>46344</v>
      </c>
      <c r="FQ10" s="27">
        <f t="shared" si="14"/>
        <v>46345</v>
      </c>
      <c r="FR10" s="27">
        <f t="shared" si="14"/>
        <v>46346</v>
      </c>
      <c r="FS10" s="27">
        <f t="shared" si="14"/>
        <v>46347</v>
      </c>
      <c r="FT10" s="27">
        <f t="shared" si="14"/>
        <v>46348</v>
      </c>
      <c r="FU10" s="27">
        <f t="shared" si="14"/>
        <v>46349</v>
      </c>
      <c r="FV10" s="27">
        <f t="shared" si="14"/>
        <v>46350</v>
      </c>
      <c r="FW10" s="27">
        <f t="shared" si="14"/>
        <v>46351</v>
      </c>
      <c r="FX10" s="27">
        <f t="shared" si="14"/>
        <v>46352</v>
      </c>
      <c r="FY10" s="27">
        <f t="shared" si="14"/>
        <v>46353</v>
      </c>
      <c r="FZ10" s="27">
        <f t="shared" si="14"/>
        <v>46354</v>
      </c>
      <c r="GA10" s="27">
        <f t="shared" si="14"/>
        <v>46355</v>
      </c>
      <c r="GB10" s="27">
        <f t="shared" si="14"/>
        <v>46356</v>
      </c>
      <c r="GC10" s="15" t="s">
        <v>76</v>
      </c>
      <c r="GE10" s="11"/>
      <c r="GF10" s="11"/>
      <c r="GG10" s="33"/>
    </row>
    <row r="11" spans="1:189" s="15" customFormat="1">
      <c r="A11" s="80" t="str">
        <f>'ÜL-Daten-Erfassung'!C7&amp;", "&amp;'ÜL-Daten-Erfassung'!C8</f>
        <v xml:space="preserve">, </v>
      </c>
      <c r="B11" s="82" t="str">
        <f>IF('2. Abrechnungszeitraum'!B9="","",'2. Abrechnungszeitraum'!B9*24)</f>
        <v/>
      </c>
      <c r="C11" s="82" t="str">
        <f>IF('2. Abrechnungszeitraum'!C9="","",'2. Abrechnungszeitraum'!C9*24)</f>
        <v/>
      </c>
      <c r="D11" s="82" t="str">
        <f>IF('2. Abrechnungszeitraum'!D9="","",'2. Abrechnungszeitraum'!D9*24)</f>
        <v/>
      </c>
      <c r="E11" s="82" t="str">
        <f>IF('2. Abrechnungszeitraum'!E9="","",'2. Abrechnungszeitraum'!E9*24)</f>
        <v/>
      </c>
      <c r="F11" s="82" t="str">
        <f>IF('2. Abrechnungszeitraum'!F9="","",'2. Abrechnungszeitraum'!F9*24)</f>
        <v/>
      </c>
      <c r="G11" s="82" t="str">
        <f>IF('2. Abrechnungszeitraum'!G9="","",'2. Abrechnungszeitraum'!G9*24)</f>
        <v/>
      </c>
      <c r="H11" s="82" t="str">
        <f>IF('2. Abrechnungszeitraum'!H9="","",'2. Abrechnungszeitraum'!H9*24)</f>
        <v/>
      </c>
      <c r="I11" s="82" t="str">
        <f>IF('2. Abrechnungszeitraum'!I9="","",'2. Abrechnungszeitraum'!I9*24)</f>
        <v/>
      </c>
      <c r="J11" s="82" t="str">
        <f>IF('2. Abrechnungszeitraum'!J9="","",'2. Abrechnungszeitraum'!J9*24)</f>
        <v/>
      </c>
      <c r="K11" s="82" t="str">
        <f>IF('2. Abrechnungszeitraum'!K9="","",'2. Abrechnungszeitraum'!K9*24)</f>
        <v/>
      </c>
      <c r="L11" s="82" t="str">
        <f>IF('2. Abrechnungszeitraum'!L9="","",'2. Abrechnungszeitraum'!L9*24)</f>
        <v/>
      </c>
      <c r="M11" s="82" t="str">
        <f>IF('2. Abrechnungszeitraum'!M9="","",'2. Abrechnungszeitraum'!M9*24)</f>
        <v/>
      </c>
      <c r="N11" s="82" t="str">
        <f>IF('2. Abrechnungszeitraum'!N9="","",'2. Abrechnungszeitraum'!N9*24)</f>
        <v/>
      </c>
      <c r="O11" s="82" t="str">
        <f>IF('2. Abrechnungszeitraum'!O9="","",'2. Abrechnungszeitraum'!O9*24)</f>
        <v/>
      </c>
      <c r="P11" s="82" t="str">
        <f>IF('2. Abrechnungszeitraum'!P9="","",'2. Abrechnungszeitraum'!P9*24)</f>
        <v/>
      </c>
      <c r="Q11" s="82" t="str">
        <f>IF('2. Abrechnungszeitraum'!Q9="","",'2. Abrechnungszeitraum'!Q9*24)</f>
        <v/>
      </c>
      <c r="R11" s="82" t="str">
        <f>IF('2. Abrechnungszeitraum'!R9="","",'2. Abrechnungszeitraum'!R9*24)</f>
        <v/>
      </c>
      <c r="S11" s="82" t="str">
        <f>IF('2. Abrechnungszeitraum'!S9="","",'2. Abrechnungszeitraum'!S9*24)</f>
        <v/>
      </c>
      <c r="T11" s="82" t="str">
        <f>IF('2. Abrechnungszeitraum'!T9="","",'2. Abrechnungszeitraum'!T9*24)</f>
        <v/>
      </c>
      <c r="U11" s="82" t="str">
        <f>IF('2. Abrechnungszeitraum'!U9="","",'2. Abrechnungszeitraum'!U9*24)</f>
        <v/>
      </c>
      <c r="V11" s="82" t="str">
        <f>IF('2. Abrechnungszeitraum'!V9="","",'2. Abrechnungszeitraum'!V9*24)</f>
        <v/>
      </c>
      <c r="W11" s="82" t="str">
        <f>IF('2. Abrechnungszeitraum'!W9="","",'2. Abrechnungszeitraum'!W9*24)</f>
        <v/>
      </c>
      <c r="X11" s="82" t="str">
        <f>IF('2. Abrechnungszeitraum'!X9="","",'2. Abrechnungszeitraum'!X9*24)</f>
        <v/>
      </c>
      <c r="Y11" s="82" t="str">
        <f>IF('2. Abrechnungszeitraum'!Y9="","",'2. Abrechnungszeitraum'!Y9*24)</f>
        <v/>
      </c>
      <c r="Z11" s="82" t="str">
        <f>IF('2. Abrechnungszeitraum'!Z9="","",'2. Abrechnungszeitraum'!Z9*24)</f>
        <v/>
      </c>
      <c r="AA11" s="82" t="str">
        <f>IF('2. Abrechnungszeitraum'!AA9="","",'2. Abrechnungszeitraum'!AA9*24)</f>
        <v/>
      </c>
      <c r="AB11" s="82" t="str">
        <f>IF('2. Abrechnungszeitraum'!AB9="","",'2. Abrechnungszeitraum'!AB9*24)</f>
        <v/>
      </c>
      <c r="AC11" s="82" t="str">
        <f>IF('2. Abrechnungszeitraum'!AC9="","",'2. Abrechnungszeitraum'!AC9*24)</f>
        <v/>
      </c>
      <c r="AD11" s="82" t="str">
        <f>IF('2. Abrechnungszeitraum'!AD9="","",'2. Abrechnungszeitraum'!AD9*24)</f>
        <v/>
      </c>
      <c r="AE11" s="82" t="str">
        <f>IF('2. Abrechnungszeitraum'!AE9="","",'2. Abrechnungszeitraum'!AE9*24)</f>
        <v/>
      </c>
      <c r="AF11" s="82" t="str">
        <f>IF('2. Abrechnungszeitraum'!B15="","",'2. Abrechnungszeitraum'!B15*24)</f>
        <v/>
      </c>
      <c r="AG11" s="82" t="str">
        <f>IF('2. Abrechnungszeitraum'!C15="","",'2. Abrechnungszeitraum'!C15*24)</f>
        <v/>
      </c>
      <c r="AH11" s="82" t="str">
        <f>IF('2. Abrechnungszeitraum'!D15="","",'2. Abrechnungszeitraum'!D15*24)</f>
        <v/>
      </c>
      <c r="AI11" s="82" t="str">
        <f>IF('2. Abrechnungszeitraum'!E15="","",'2. Abrechnungszeitraum'!E15*24)</f>
        <v/>
      </c>
      <c r="AJ11" s="82" t="str">
        <f>IF('2. Abrechnungszeitraum'!F15="","",'2. Abrechnungszeitraum'!F15*24)</f>
        <v/>
      </c>
      <c r="AK11" s="82" t="str">
        <f>IF('2. Abrechnungszeitraum'!G15="","",'2. Abrechnungszeitraum'!G15*24)</f>
        <v/>
      </c>
      <c r="AL11" s="82" t="str">
        <f>IF('2. Abrechnungszeitraum'!H15="","",'2. Abrechnungszeitraum'!H15*24)</f>
        <v/>
      </c>
      <c r="AM11" s="82" t="str">
        <f>IF('2. Abrechnungszeitraum'!I15="","",'2. Abrechnungszeitraum'!I15*24)</f>
        <v/>
      </c>
      <c r="AN11" s="82" t="str">
        <f>IF('2. Abrechnungszeitraum'!J15="","",'2. Abrechnungszeitraum'!J15*24)</f>
        <v/>
      </c>
      <c r="AO11" s="82" t="str">
        <f>IF('2. Abrechnungszeitraum'!K15="","",'2. Abrechnungszeitraum'!K15*24)</f>
        <v/>
      </c>
      <c r="AP11" s="82" t="str">
        <f>IF('2. Abrechnungszeitraum'!L15="","",'2. Abrechnungszeitraum'!L15*24)</f>
        <v/>
      </c>
      <c r="AQ11" s="82" t="str">
        <f>IF('2. Abrechnungszeitraum'!M15="","",'2. Abrechnungszeitraum'!M15*24)</f>
        <v/>
      </c>
      <c r="AR11" s="82" t="str">
        <f>IF('2. Abrechnungszeitraum'!N15="","",'2. Abrechnungszeitraum'!N15*24)</f>
        <v/>
      </c>
      <c r="AS11" s="82" t="str">
        <f>IF('2. Abrechnungszeitraum'!O15="","",'2. Abrechnungszeitraum'!O15*24)</f>
        <v/>
      </c>
      <c r="AT11" s="82" t="str">
        <f>IF('2. Abrechnungszeitraum'!P15="","",'2. Abrechnungszeitraum'!P15*24)</f>
        <v/>
      </c>
      <c r="AU11" s="82" t="str">
        <f>IF('2. Abrechnungszeitraum'!Q15="","",'2. Abrechnungszeitraum'!Q15*24)</f>
        <v/>
      </c>
      <c r="AV11" s="82" t="str">
        <f>IF('2. Abrechnungszeitraum'!R15="","",'2. Abrechnungszeitraum'!R15*24)</f>
        <v/>
      </c>
      <c r="AW11" s="82" t="str">
        <f>IF('2. Abrechnungszeitraum'!S15="","",'2. Abrechnungszeitraum'!S15*24)</f>
        <v/>
      </c>
      <c r="AX11" s="82" t="str">
        <f>IF('2. Abrechnungszeitraum'!T15="","",'2. Abrechnungszeitraum'!T15*24)</f>
        <v/>
      </c>
      <c r="AY11" s="82" t="str">
        <f>IF('2. Abrechnungszeitraum'!U15="","",'2. Abrechnungszeitraum'!U15*24)</f>
        <v/>
      </c>
      <c r="AZ11" s="82" t="str">
        <f>IF('2. Abrechnungszeitraum'!V15="","",'2. Abrechnungszeitraum'!V15*24)</f>
        <v/>
      </c>
      <c r="BA11" s="82" t="str">
        <f>IF('2. Abrechnungszeitraum'!W15="","",'2. Abrechnungszeitraum'!W15*24)</f>
        <v/>
      </c>
      <c r="BB11" s="82" t="str">
        <f>IF('2. Abrechnungszeitraum'!X15="","",'2. Abrechnungszeitraum'!X15*24)</f>
        <v/>
      </c>
      <c r="BC11" s="82" t="str">
        <f>IF('2. Abrechnungszeitraum'!Y15="","",'2. Abrechnungszeitraum'!Y15*24)</f>
        <v/>
      </c>
      <c r="BD11" s="82" t="str">
        <f>IF('2. Abrechnungszeitraum'!Z15="","",'2. Abrechnungszeitraum'!Z15*24)</f>
        <v/>
      </c>
      <c r="BE11" s="82" t="str">
        <f>IF('2. Abrechnungszeitraum'!AA15="","",'2. Abrechnungszeitraum'!AA15*24)</f>
        <v/>
      </c>
      <c r="BF11" s="82" t="str">
        <f>IF('2. Abrechnungszeitraum'!AB15="","",'2. Abrechnungszeitraum'!AB15*24)</f>
        <v/>
      </c>
      <c r="BG11" s="82" t="str">
        <f>IF('2. Abrechnungszeitraum'!AC15="","",'2. Abrechnungszeitraum'!AC15*24)</f>
        <v/>
      </c>
      <c r="BH11" s="82" t="str">
        <f>IF('2. Abrechnungszeitraum'!AD15="","",'2. Abrechnungszeitraum'!AD15*24)</f>
        <v/>
      </c>
      <c r="BI11" s="82" t="str">
        <f>IF('2. Abrechnungszeitraum'!AE15="","",'2. Abrechnungszeitraum'!AE15*24)</f>
        <v/>
      </c>
      <c r="BJ11" s="82" t="str">
        <f>IF('2. Abrechnungszeitraum'!AF15="","",'2. Abrechnungszeitraum'!AF15*24)</f>
        <v/>
      </c>
      <c r="BK11" s="82" t="str">
        <f>IF('2. Abrechnungszeitraum'!B21="","",'2. Abrechnungszeitraum'!B21*24)</f>
        <v/>
      </c>
      <c r="BL11" s="82" t="str">
        <f>IF('2. Abrechnungszeitraum'!C21="","",'2. Abrechnungszeitraum'!C21*24)</f>
        <v/>
      </c>
      <c r="BM11" s="82" t="str">
        <f>IF('2. Abrechnungszeitraum'!D21="","",'2. Abrechnungszeitraum'!D21*24)</f>
        <v/>
      </c>
      <c r="BN11" s="82" t="str">
        <f>IF('2. Abrechnungszeitraum'!E21="","",'2. Abrechnungszeitraum'!E21*24)</f>
        <v/>
      </c>
      <c r="BO11" s="82" t="str">
        <f>IF('2. Abrechnungszeitraum'!F21="","",'2. Abrechnungszeitraum'!F21*24)</f>
        <v/>
      </c>
      <c r="BP11" s="82" t="str">
        <f>IF('2. Abrechnungszeitraum'!G21="","",'2. Abrechnungszeitraum'!G21*24)</f>
        <v/>
      </c>
      <c r="BQ11" s="82" t="str">
        <f>IF('2. Abrechnungszeitraum'!H21="","",'2. Abrechnungszeitraum'!H21*24)</f>
        <v/>
      </c>
      <c r="BR11" s="82" t="str">
        <f>IF('2. Abrechnungszeitraum'!I21="","",'2. Abrechnungszeitraum'!I21*24)</f>
        <v/>
      </c>
      <c r="BS11" s="82" t="str">
        <f>IF('2. Abrechnungszeitraum'!J21="","",'2. Abrechnungszeitraum'!J21*24)</f>
        <v/>
      </c>
      <c r="BT11" s="82" t="str">
        <f>IF('2. Abrechnungszeitraum'!K21="","",'2. Abrechnungszeitraum'!K21*24)</f>
        <v/>
      </c>
      <c r="BU11" s="82" t="str">
        <f>IF('2. Abrechnungszeitraum'!L21="","",'2. Abrechnungszeitraum'!L21*24)</f>
        <v/>
      </c>
      <c r="BV11" s="82" t="str">
        <f>IF('2. Abrechnungszeitraum'!M21="","",'2. Abrechnungszeitraum'!M21*24)</f>
        <v/>
      </c>
      <c r="BW11" s="82" t="str">
        <f>IF('2. Abrechnungszeitraum'!N21="","",'2. Abrechnungszeitraum'!N21*24)</f>
        <v/>
      </c>
      <c r="BX11" s="82" t="str">
        <f>IF('2. Abrechnungszeitraum'!O21="","",'2. Abrechnungszeitraum'!O21*24)</f>
        <v/>
      </c>
      <c r="BY11" s="82" t="str">
        <f>IF('2. Abrechnungszeitraum'!P21="","",'2. Abrechnungszeitraum'!P21*24)</f>
        <v/>
      </c>
      <c r="BZ11" s="82" t="str">
        <f>IF('2. Abrechnungszeitraum'!Q21="","",'2. Abrechnungszeitraum'!Q21*24)</f>
        <v/>
      </c>
      <c r="CA11" s="82" t="str">
        <f>IF('2. Abrechnungszeitraum'!R21="","",'2. Abrechnungszeitraum'!R21*24)</f>
        <v/>
      </c>
      <c r="CB11" s="82" t="str">
        <f>IF('2. Abrechnungszeitraum'!S21="","",'2. Abrechnungszeitraum'!S21*24)</f>
        <v/>
      </c>
      <c r="CC11" s="82" t="str">
        <f>IF('2. Abrechnungszeitraum'!T21="","",'2. Abrechnungszeitraum'!T21*24)</f>
        <v/>
      </c>
      <c r="CD11" s="82" t="str">
        <f>IF('2. Abrechnungszeitraum'!U21="","",'2. Abrechnungszeitraum'!U21*24)</f>
        <v/>
      </c>
      <c r="CE11" s="82" t="str">
        <f>IF('2. Abrechnungszeitraum'!V21="","",'2. Abrechnungszeitraum'!V21*24)</f>
        <v/>
      </c>
      <c r="CF11" s="82" t="str">
        <f>IF('2. Abrechnungszeitraum'!W21="","",'2. Abrechnungszeitraum'!W21*24)</f>
        <v/>
      </c>
      <c r="CG11" s="82" t="str">
        <f>IF('2. Abrechnungszeitraum'!X21="","",'2. Abrechnungszeitraum'!X21*24)</f>
        <v/>
      </c>
      <c r="CH11" s="82" t="str">
        <f>IF('2. Abrechnungszeitraum'!Y21="","",'2. Abrechnungszeitraum'!Y21*24)</f>
        <v/>
      </c>
      <c r="CI11" s="82" t="str">
        <f>IF('2. Abrechnungszeitraum'!Z21="","",'2. Abrechnungszeitraum'!Z21*24)</f>
        <v/>
      </c>
      <c r="CJ11" s="82" t="str">
        <f>IF('2. Abrechnungszeitraum'!AA21="","",'2. Abrechnungszeitraum'!AA21*24)</f>
        <v/>
      </c>
      <c r="CK11" s="82" t="str">
        <f>IF('2. Abrechnungszeitraum'!AB21="","",'2. Abrechnungszeitraum'!AB21*24)</f>
        <v/>
      </c>
      <c r="CL11" s="82" t="str">
        <f>IF('2. Abrechnungszeitraum'!AC21="","",'2. Abrechnungszeitraum'!AC21*24)</f>
        <v/>
      </c>
      <c r="CM11" s="82" t="str">
        <f>IF('2. Abrechnungszeitraum'!AD21="","",'2. Abrechnungszeitraum'!AD21*24)</f>
        <v/>
      </c>
      <c r="CN11" s="82" t="str">
        <f>IF('2. Abrechnungszeitraum'!AE21="","",'2. Abrechnungszeitraum'!AE21*24)</f>
        <v/>
      </c>
      <c r="CO11" s="82" t="str">
        <f>IF('2. Abrechnungszeitraum'!AF21="","",'2. Abrechnungszeitraum'!AF21*24)</f>
        <v/>
      </c>
      <c r="CP11" s="82" t="str">
        <f>IF('2. Abrechnungszeitraum'!B27="","",'2. Abrechnungszeitraum'!B27*24)</f>
        <v/>
      </c>
      <c r="CQ11" s="82" t="str">
        <f>IF('2. Abrechnungszeitraum'!C27="","",'2. Abrechnungszeitraum'!C27*24)</f>
        <v/>
      </c>
      <c r="CR11" s="82" t="str">
        <f>IF('2. Abrechnungszeitraum'!D27="","",'2. Abrechnungszeitraum'!D27*24)</f>
        <v/>
      </c>
      <c r="CS11" s="82" t="str">
        <f>IF('2. Abrechnungszeitraum'!E27="","",'2. Abrechnungszeitraum'!E27*24)</f>
        <v/>
      </c>
      <c r="CT11" s="82" t="str">
        <f>IF('2. Abrechnungszeitraum'!F27="","",'2. Abrechnungszeitraum'!F27*24)</f>
        <v/>
      </c>
      <c r="CU11" s="82" t="str">
        <f>IF('2. Abrechnungszeitraum'!G27="","",'2. Abrechnungszeitraum'!G27*24)</f>
        <v/>
      </c>
      <c r="CV11" s="82" t="str">
        <f>IF('2. Abrechnungszeitraum'!H27="","",'2. Abrechnungszeitraum'!H27*24)</f>
        <v/>
      </c>
      <c r="CW11" s="82" t="str">
        <f>IF('2. Abrechnungszeitraum'!I27="","",'2. Abrechnungszeitraum'!I27*24)</f>
        <v/>
      </c>
      <c r="CX11" s="82" t="str">
        <f>IF('2. Abrechnungszeitraum'!J27="","",'2. Abrechnungszeitraum'!J27*24)</f>
        <v/>
      </c>
      <c r="CY11" s="82" t="str">
        <f>IF('2. Abrechnungszeitraum'!K27="","",'2. Abrechnungszeitraum'!K27*24)</f>
        <v/>
      </c>
      <c r="CZ11" s="82" t="str">
        <f>IF('2. Abrechnungszeitraum'!L27="","",'2. Abrechnungszeitraum'!L27*24)</f>
        <v/>
      </c>
      <c r="DA11" s="82" t="str">
        <f>IF('2. Abrechnungszeitraum'!M27="","",'2. Abrechnungszeitraum'!M27*24)</f>
        <v/>
      </c>
      <c r="DB11" s="82" t="str">
        <f>IF('2. Abrechnungszeitraum'!N27="","",'2. Abrechnungszeitraum'!N27*24)</f>
        <v/>
      </c>
      <c r="DC11" s="82" t="str">
        <f>IF('2. Abrechnungszeitraum'!O27="","",'2. Abrechnungszeitraum'!O27*24)</f>
        <v/>
      </c>
      <c r="DD11" s="82" t="str">
        <f>IF('2. Abrechnungszeitraum'!P27="","",'2. Abrechnungszeitraum'!P27*24)</f>
        <v/>
      </c>
      <c r="DE11" s="82" t="str">
        <f>IF('2. Abrechnungszeitraum'!Q27="","",'2. Abrechnungszeitraum'!Q27*24)</f>
        <v/>
      </c>
      <c r="DF11" s="82" t="str">
        <f>IF('2. Abrechnungszeitraum'!R27="","",'2. Abrechnungszeitraum'!R27*24)</f>
        <v/>
      </c>
      <c r="DG11" s="82" t="str">
        <f>IF('2. Abrechnungszeitraum'!S27="","",'2. Abrechnungszeitraum'!S27*24)</f>
        <v/>
      </c>
      <c r="DH11" s="82" t="str">
        <f>IF('2. Abrechnungszeitraum'!T27="","",'2. Abrechnungszeitraum'!T27*24)</f>
        <v/>
      </c>
      <c r="DI11" s="82" t="str">
        <f>IF('2. Abrechnungszeitraum'!U27="","",'2. Abrechnungszeitraum'!U27*24)</f>
        <v/>
      </c>
      <c r="DJ11" s="82" t="str">
        <f>IF('2. Abrechnungszeitraum'!V27="","",'2. Abrechnungszeitraum'!V27*24)</f>
        <v/>
      </c>
      <c r="DK11" s="82" t="str">
        <f>IF('2. Abrechnungszeitraum'!W27="","",'2. Abrechnungszeitraum'!W27*24)</f>
        <v/>
      </c>
      <c r="DL11" s="82" t="str">
        <f>IF('2. Abrechnungszeitraum'!X27="","",'2. Abrechnungszeitraum'!X27*24)</f>
        <v/>
      </c>
      <c r="DM11" s="82" t="str">
        <f>IF('2. Abrechnungszeitraum'!Y27="","",'2. Abrechnungszeitraum'!Y27*24)</f>
        <v/>
      </c>
      <c r="DN11" s="82" t="str">
        <f>IF('2. Abrechnungszeitraum'!Z27="","",'2. Abrechnungszeitraum'!Z27*24)</f>
        <v/>
      </c>
      <c r="DO11" s="82" t="str">
        <f>IF('2. Abrechnungszeitraum'!AA27="","",'2. Abrechnungszeitraum'!AA27*24)</f>
        <v/>
      </c>
      <c r="DP11" s="82" t="str">
        <f>IF('2. Abrechnungszeitraum'!AB27="","",'2. Abrechnungszeitraum'!AB27*24)</f>
        <v/>
      </c>
      <c r="DQ11" s="82" t="str">
        <f>IF('2. Abrechnungszeitraum'!AC27="","",'2. Abrechnungszeitraum'!AC27*24)</f>
        <v/>
      </c>
      <c r="DR11" s="82" t="str">
        <f>IF('2. Abrechnungszeitraum'!AD27="","",'2. Abrechnungszeitraum'!AD27*24)</f>
        <v/>
      </c>
      <c r="DS11" s="82" t="str">
        <f>IF('2. Abrechnungszeitraum'!AE27="","",'2. Abrechnungszeitraum'!AE27*24)</f>
        <v/>
      </c>
      <c r="DT11" s="82" t="str">
        <f>IF('2. Abrechnungszeitraum'!B33="","",'2. Abrechnungszeitraum'!B33*24)</f>
        <v/>
      </c>
      <c r="DU11" s="82" t="str">
        <f>IF('2. Abrechnungszeitraum'!C33="","",'2. Abrechnungszeitraum'!C33*24)</f>
        <v/>
      </c>
      <c r="DV11" s="82" t="str">
        <f>IF('2. Abrechnungszeitraum'!D33="","",'2. Abrechnungszeitraum'!D33*24)</f>
        <v/>
      </c>
      <c r="DW11" s="82" t="str">
        <f>IF('2. Abrechnungszeitraum'!E33="","",'2. Abrechnungszeitraum'!E33*24)</f>
        <v/>
      </c>
      <c r="DX11" s="82" t="str">
        <f>IF('2. Abrechnungszeitraum'!F33="","",'2. Abrechnungszeitraum'!F33*24)</f>
        <v/>
      </c>
      <c r="DY11" s="82" t="str">
        <f>IF('2. Abrechnungszeitraum'!G33="","",'2. Abrechnungszeitraum'!G33*24)</f>
        <v/>
      </c>
      <c r="DZ11" s="82" t="str">
        <f>IF('2. Abrechnungszeitraum'!H33="","",'2. Abrechnungszeitraum'!H33*24)</f>
        <v/>
      </c>
      <c r="EA11" s="82" t="str">
        <f>IF('2. Abrechnungszeitraum'!I33="","",'2. Abrechnungszeitraum'!I33*24)</f>
        <v/>
      </c>
      <c r="EB11" s="82" t="str">
        <f>IF('2. Abrechnungszeitraum'!J33="","",'2. Abrechnungszeitraum'!J33*24)</f>
        <v/>
      </c>
      <c r="EC11" s="82" t="str">
        <f>IF('2. Abrechnungszeitraum'!K33="","",'2. Abrechnungszeitraum'!K33*24)</f>
        <v/>
      </c>
      <c r="ED11" s="82" t="str">
        <f>IF('2. Abrechnungszeitraum'!L33="","",'2. Abrechnungszeitraum'!L33*24)</f>
        <v/>
      </c>
      <c r="EE11" s="82" t="str">
        <f>IF('2. Abrechnungszeitraum'!M33="","",'2. Abrechnungszeitraum'!M33*24)</f>
        <v/>
      </c>
      <c r="EF11" s="82" t="str">
        <f>IF('2. Abrechnungszeitraum'!N33="","",'2. Abrechnungszeitraum'!N33*24)</f>
        <v/>
      </c>
      <c r="EG11" s="82" t="str">
        <f>IF('2. Abrechnungszeitraum'!O33="","",'2. Abrechnungszeitraum'!O33*24)</f>
        <v/>
      </c>
      <c r="EH11" s="82" t="str">
        <f>IF('2. Abrechnungszeitraum'!P33="","",'2. Abrechnungszeitraum'!P33*24)</f>
        <v/>
      </c>
      <c r="EI11" s="82" t="str">
        <f>IF('2. Abrechnungszeitraum'!Q33="","",'2. Abrechnungszeitraum'!Q33*24)</f>
        <v/>
      </c>
      <c r="EJ11" s="82" t="str">
        <f>IF('2. Abrechnungszeitraum'!R33="","",'2. Abrechnungszeitraum'!R33*24)</f>
        <v/>
      </c>
      <c r="EK11" s="82" t="str">
        <f>IF('2. Abrechnungszeitraum'!S33="","",'2. Abrechnungszeitraum'!S33*24)</f>
        <v/>
      </c>
      <c r="EL11" s="82" t="str">
        <f>IF('2. Abrechnungszeitraum'!T33="","",'2. Abrechnungszeitraum'!T33*24)</f>
        <v/>
      </c>
      <c r="EM11" s="82" t="str">
        <f>IF('2. Abrechnungszeitraum'!U33="","",'2. Abrechnungszeitraum'!U33*24)</f>
        <v/>
      </c>
      <c r="EN11" s="82" t="str">
        <f>IF('2. Abrechnungszeitraum'!V33="","",'2. Abrechnungszeitraum'!V33*24)</f>
        <v/>
      </c>
      <c r="EO11" s="82" t="str">
        <f>IF('2. Abrechnungszeitraum'!W33="","",'2. Abrechnungszeitraum'!W33*24)</f>
        <v/>
      </c>
      <c r="EP11" s="82" t="str">
        <f>IF('2. Abrechnungszeitraum'!X33="","",'2. Abrechnungszeitraum'!X33*24)</f>
        <v/>
      </c>
      <c r="EQ11" s="82" t="str">
        <f>IF('2. Abrechnungszeitraum'!Y33="","",'2. Abrechnungszeitraum'!Y33*24)</f>
        <v/>
      </c>
      <c r="ER11" s="82" t="str">
        <f>IF('2. Abrechnungszeitraum'!Z33="","",'2. Abrechnungszeitraum'!Z33*24)</f>
        <v/>
      </c>
      <c r="ES11" s="82" t="str">
        <f>IF('2. Abrechnungszeitraum'!AA33="","",'2. Abrechnungszeitraum'!AA33*24)</f>
        <v/>
      </c>
      <c r="ET11" s="82" t="str">
        <f>IF('2. Abrechnungszeitraum'!AB33="","",'2. Abrechnungszeitraum'!AB33*24)</f>
        <v/>
      </c>
      <c r="EU11" s="82" t="str">
        <f>IF('2. Abrechnungszeitraum'!AC33="","",'2. Abrechnungszeitraum'!AC33*24)</f>
        <v/>
      </c>
      <c r="EV11" s="82" t="str">
        <f>IF('2. Abrechnungszeitraum'!AD33="","",'2. Abrechnungszeitraum'!AD33*24)</f>
        <v/>
      </c>
      <c r="EW11" s="82" t="str">
        <f>IF('2. Abrechnungszeitraum'!AE33="","",'2. Abrechnungszeitraum'!AE33*24)</f>
        <v/>
      </c>
      <c r="EX11" s="82" t="str">
        <f>IF('2. Abrechnungszeitraum'!AF33="","",'2. Abrechnungszeitraum'!AF33*24)</f>
        <v/>
      </c>
      <c r="EY11" s="82" t="str">
        <f>IF('2. Abrechnungszeitraum'!B39="","",'2. Abrechnungszeitraum'!B39*24)</f>
        <v/>
      </c>
      <c r="EZ11" s="82" t="str">
        <f>IF('2. Abrechnungszeitraum'!C39="","",'2. Abrechnungszeitraum'!C39*24)</f>
        <v/>
      </c>
      <c r="FA11" s="82" t="str">
        <f>IF('2. Abrechnungszeitraum'!D39="","",'2. Abrechnungszeitraum'!D39*24)</f>
        <v/>
      </c>
      <c r="FB11" s="82" t="str">
        <f>IF('2. Abrechnungszeitraum'!E39="","",'2. Abrechnungszeitraum'!E39*24)</f>
        <v/>
      </c>
      <c r="FC11" s="82" t="str">
        <f>IF('2. Abrechnungszeitraum'!F39="","",'2. Abrechnungszeitraum'!F39*24)</f>
        <v/>
      </c>
      <c r="FD11" s="82" t="str">
        <f>IF('2. Abrechnungszeitraum'!G39="","",'2. Abrechnungszeitraum'!G39*24)</f>
        <v/>
      </c>
      <c r="FE11" s="82" t="str">
        <f>IF('2. Abrechnungszeitraum'!H39="","",'2. Abrechnungszeitraum'!H39*24)</f>
        <v/>
      </c>
      <c r="FF11" s="82" t="str">
        <f>IF('2. Abrechnungszeitraum'!I39="","",'2. Abrechnungszeitraum'!I39*24)</f>
        <v/>
      </c>
      <c r="FG11" s="82" t="str">
        <f>IF('2. Abrechnungszeitraum'!J39="","",'2. Abrechnungszeitraum'!J39*24)</f>
        <v/>
      </c>
      <c r="FH11" s="82" t="str">
        <f>IF('2. Abrechnungszeitraum'!K39="","",'2. Abrechnungszeitraum'!K39*24)</f>
        <v/>
      </c>
      <c r="FI11" s="82" t="str">
        <f>IF('2. Abrechnungszeitraum'!L39="","",'2. Abrechnungszeitraum'!L39*24)</f>
        <v/>
      </c>
      <c r="FJ11" s="82" t="str">
        <f>IF('2. Abrechnungszeitraum'!M39="","",'2. Abrechnungszeitraum'!M39*24)</f>
        <v/>
      </c>
      <c r="FK11" s="82" t="str">
        <f>IF('2. Abrechnungszeitraum'!N39="","",'2. Abrechnungszeitraum'!N39*24)</f>
        <v/>
      </c>
      <c r="FL11" s="82" t="str">
        <f>IF('2. Abrechnungszeitraum'!O39="","",'2. Abrechnungszeitraum'!O39*24)</f>
        <v/>
      </c>
      <c r="FM11" s="82" t="str">
        <f>IF('2. Abrechnungszeitraum'!P39="","",'2. Abrechnungszeitraum'!P39*24)</f>
        <v/>
      </c>
      <c r="FN11" s="82" t="str">
        <f>IF('2. Abrechnungszeitraum'!Q39="","",'2. Abrechnungszeitraum'!Q39*24)</f>
        <v/>
      </c>
      <c r="FO11" s="82" t="str">
        <f>IF('2. Abrechnungszeitraum'!R39="","",'2. Abrechnungszeitraum'!R39*24)</f>
        <v/>
      </c>
      <c r="FP11" s="82" t="str">
        <f>IF('2. Abrechnungszeitraum'!S39="","",'2. Abrechnungszeitraum'!S39*24)</f>
        <v/>
      </c>
      <c r="FQ11" s="82" t="str">
        <f>IF('2. Abrechnungszeitraum'!T39="","",'2. Abrechnungszeitraum'!T39*24)</f>
        <v/>
      </c>
      <c r="FR11" s="82" t="str">
        <f>IF('2. Abrechnungszeitraum'!U39="","",'2. Abrechnungszeitraum'!U39*24)</f>
        <v/>
      </c>
      <c r="FS11" s="82" t="str">
        <f>IF('2. Abrechnungszeitraum'!V39="","",'2. Abrechnungszeitraum'!V39*24)</f>
        <v/>
      </c>
      <c r="FT11" s="82" t="str">
        <f>IF('2. Abrechnungszeitraum'!W39="","",'2. Abrechnungszeitraum'!W39*24)</f>
        <v/>
      </c>
      <c r="FU11" s="82" t="str">
        <f>IF('2. Abrechnungszeitraum'!X39="","",'2. Abrechnungszeitraum'!X39*24)</f>
        <v/>
      </c>
      <c r="FV11" s="82" t="str">
        <f>IF('2. Abrechnungszeitraum'!Y39="","",'2. Abrechnungszeitraum'!Y39*24)</f>
        <v/>
      </c>
      <c r="FW11" s="82" t="str">
        <f>IF('2. Abrechnungszeitraum'!Z39="","",'2. Abrechnungszeitraum'!Z39*24)</f>
        <v/>
      </c>
      <c r="FX11" s="82" t="str">
        <f>IF('2. Abrechnungszeitraum'!AA39="","",'2. Abrechnungszeitraum'!AA39*24)</f>
        <v/>
      </c>
      <c r="FY11" s="82" t="str">
        <f>IF('2. Abrechnungszeitraum'!AB39="","",'2. Abrechnungszeitraum'!AB39*24)</f>
        <v/>
      </c>
      <c r="FZ11" s="82" t="str">
        <f>IF('2. Abrechnungszeitraum'!AC39="","",'2. Abrechnungszeitraum'!AC39*24)</f>
        <v/>
      </c>
      <c r="GA11" s="82" t="str">
        <f>IF('2. Abrechnungszeitraum'!AD39="","",'2. Abrechnungszeitraum'!AD39*24)</f>
        <v/>
      </c>
      <c r="GB11" s="82" t="str">
        <f>IF('2. Abrechnungszeitraum'!AE39="","",'2. Abrechnungszeitraum'!AE39*24)</f>
        <v/>
      </c>
      <c r="GC11" s="79">
        <f>SUM(B11:GB11)</f>
        <v>0</v>
      </c>
      <c r="GD11" s="91">
        <f>'2. Abrechnungszeitraum'!AE2</f>
        <v>0</v>
      </c>
      <c r="GE11" s="11"/>
      <c r="GF11" s="11"/>
      <c r="GG11" s="33"/>
    </row>
    <row r="14" spans="1:189" ht="15.6">
      <c r="GE14" s="89"/>
      <c r="GF14" s="89"/>
      <c r="GG14" s="89"/>
    </row>
    <row r="15" spans="1:189">
      <c r="GG15" s="33"/>
    </row>
    <row r="16" spans="1:189">
      <c r="GG16" s="33"/>
    </row>
    <row r="17" spans="189:189">
      <c r="GG17" s="33"/>
    </row>
    <row r="18" spans="189:189">
      <c r="GG18" s="33"/>
    </row>
    <row r="19" spans="189:189">
      <c r="GG19" s="33"/>
    </row>
    <row r="20" spans="189:189">
      <c r="GG20" s="33"/>
    </row>
  </sheetData>
  <sheetProtection sheet="1" objects="1" scenarios="1"/>
  <mergeCells count="31">
    <mergeCell ref="BS1:BT1"/>
    <mergeCell ref="BS2:BT2"/>
    <mergeCell ref="AJ1:AK1"/>
    <mergeCell ref="AJ2:AK2"/>
    <mergeCell ref="BJ1:BL1"/>
    <mergeCell ref="BJ2:BL2"/>
    <mergeCell ref="BM1:BN1"/>
    <mergeCell ref="BM2:BN2"/>
    <mergeCell ref="BP1:BR1"/>
    <mergeCell ref="BP2:BR2"/>
    <mergeCell ref="BA2:BB2"/>
    <mergeCell ref="AY1:BB1"/>
    <mergeCell ref="BG1:BH1"/>
    <mergeCell ref="BG2:BH2"/>
    <mergeCell ref="BD1:BF1"/>
    <mergeCell ref="BD2:BF2"/>
    <mergeCell ref="B2:C2"/>
    <mergeCell ref="D2:J2"/>
    <mergeCell ref="Z1:AB1"/>
    <mergeCell ref="AD1:AF1"/>
    <mergeCell ref="AM2:AN2"/>
    <mergeCell ref="AM1:AP1"/>
    <mergeCell ref="D1:J1"/>
    <mergeCell ref="AO2:AP2"/>
    <mergeCell ref="AY2:AZ2"/>
    <mergeCell ref="AQ2:AR2"/>
    <mergeCell ref="AS2:AT2"/>
    <mergeCell ref="AQ1:AT1"/>
    <mergeCell ref="AU2:AV2"/>
    <mergeCell ref="AW2:AX2"/>
    <mergeCell ref="AU1:AX1"/>
  </mergeCells>
  <conditionalFormatting sqref="B4:GB4 B9:GB9">
    <cfRule type="cellIs" dxfId="8" priority="8" stopIfTrue="1" operator="equal">
      <formula>7</formula>
    </cfRule>
    <cfRule type="cellIs" dxfId="7" priority="9" stopIfTrue="1" operator="equal">
      <formula>1</formula>
    </cfRule>
  </conditionalFormatting>
  <conditionalFormatting sqref="B5:GB5 B10:GB10">
    <cfRule type="cellIs" dxfId="6" priority="1" stopIfTrue="1" operator="equal">
      <formula>$BM$2</formula>
    </cfRule>
    <cfRule type="cellIs" dxfId="5" priority="2" stopIfTrue="1" operator="equal">
      <formula>$BM$1</formula>
    </cfRule>
    <cfRule type="cellIs" dxfId="4" priority="3" stopIfTrue="1" operator="equal">
      <formula>$BG$2</formula>
    </cfRule>
    <cfRule type="cellIs" dxfId="3" priority="4" stopIfTrue="1" operator="between">
      <formula>$AY$2</formula>
      <formula>$BA$2</formula>
    </cfRule>
    <cfRule type="cellIs" dxfId="2" priority="5" stopIfTrue="1" operator="between">
      <formula>$AU$2</formula>
      <formula>$AW$2</formula>
    </cfRule>
    <cfRule type="cellIs" dxfId="1" priority="6" stopIfTrue="1" operator="between">
      <formula>$AQ$2</formula>
      <formula>$AS$2</formula>
    </cfRule>
    <cfRule type="cellIs" dxfId="0" priority="7" stopIfTrue="1" operator="between">
      <formula>$AM$2</formula>
      <formula>$AO$2</formula>
    </cfRule>
  </conditionalFormatting>
  <pageMargins left="0.7" right="0.7" top="0.78740157499999996" bottom="0.78740157499999996" header="0.3" footer="0.3"/>
  <pageSetup paperSize="9" orientation="portrait" horizontalDpi="4294967294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ÜL-Daten-Erfassung</vt:lpstr>
      <vt:lpstr>1. Abrechnungszeitraum</vt:lpstr>
      <vt:lpstr>2. Abrechnungszeitraum</vt:lpstr>
      <vt:lpstr>intern</vt:lpstr>
      <vt:lpstr>'1. Abrechnungszeitraum'!Druckbereich</vt:lpstr>
      <vt:lpstr>'2. Abrechnungszeitraum'!Druckbereich</vt:lpstr>
      <vt:lpstr>'ÜL-Daten-Erfassung'!Druckbereich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Naeve</dc:creator>
  <cp:lastModifiedBy>Kutz, Michael</cp:lastModifiedBy>
  <cp:lastPrinted>2012-10-01T19:46:16Z</cp:lastPrinted>
  <dcterms:created xsi:type="dcterms:W3CDTF">2012-09-30T11:17:36Z</dcterms:created>
  <dcterms:modified xsi:type="dcterms:W3CDTF">2026-02-08T18:19:27Z</dcterms:modified>
</cp:coreProperties>
</file>